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L:\Marketing\Auftraege\23-00-093_Bestellformulare\01_aktuell\"/>
    </mc:Choice>
  </mc:AlternateContent>
  <xr:revisionPtr revIDLastSave="0" documentId="13_ncr:1_{E7AAA2AF-2DF5-4D1C-8762-E399DA7C6DB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" i="1" l="1"/>
  <c r="J26" i="1"/>
  <c r="B24" i="1"/>
  <c r="G57" i="1" l="1"/>
  <c r="AE46" i="1"/>
  <c r="AE44" i="1" l="1"/>
  <c r="AE47" i="1" s="1"/>
  <c r="AF55" i="1" l="1"/>
  <c r="AF56" i="1" s="1"/>
  <c r="AA55" i="1"/>
  <c r="AA56" i="1" s="1"/>
  <c r="V55" i="1"/>
  <c r="V56" i="1" s="1"/>
  <c r="Q55" i="1"/>
  <c r="Q56" i="1" s="1"/>
  <c r="L55" i="1"/>
  <c r="L56" i="1" s="1"/>
  <c r="G55" i="1"/>
  <c r="G56" i="1" s="1"/>
  <c r="AE35" i="1" l="1"/>
  <c r="L57" i="1" l="1"/>
  <c r="Q57" i="1" l="1"/>
  <c r="AF57" i="1"/>
  <c r="AA57" i="1"/>
  <c r="V57" i="1"/>
</calcChain>
</file>

<file path=xl/sharedStrings.xml><?xml version="1.0" encoding="utf-8"?>
<sst xmlns="http://schemas.openxmlformats.org/spreadsheetml/2006/main" count="62" uniqueCount="54">
  <si>
    <t>Baustelle</t>
  </si>
  <si>
    <t>Zuständig</t>
  </si>
  <si>
    <t>Telefon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</si>
  <si>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</si>
  <si>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</si>
  <si>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</si>
  <si>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</si>
  <si>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</si>
  <si>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</si>
  <si>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</si>
  <si>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tel. avisieren</t>
  </si>
  <si>
    <t>Schacht-Nr.</t>
  </si>
  <si>
    <t xml:space="preserve">D </t>
  </si>
  <si>
    <t>O.K. Deckel m.ü.M</t>
  </si>
  <si>
    <t>Anschlüsse</t>
  </si>
  <si>
    <t>Nennweite (mm)</t>
  </si>
  <si>
    <t>Auslauf</t>
  </si>
  <si>
    <t>Bemerkungen</t>
  </si>
  <si>
    <t xml:space="preserve">Durchmesser cm: </t>
  </si>
  <si>
    <t>Nutztiefe</t>
  </si>
  <si>
    <t>Schachtaufbau</t>
  </si>
  <si>
    <t>HS Höhe (cm)</t>
  </si>
  <si>
    <t>HD D-höhe (cm)</t>
  </si>
  <si>
    <t>u.K. Schacht  m.ü.M</t>
  </si>
  <si>
    <t>h2 Betonrohr</t>
  </si>
  <si>
    <t>h1 Strassenabl.</t>
  </si>
  <si>
    <t>Einlauf 1</t>
  </si>
  <si>
    <t>Einlauf 2</t>
  </si>
  <si>
    <t>Einlauf 3</t>
  </si>
  <si>
    <t>Einlauf 4</t>
  </si>
  <si>
    <t>Einlauf 5</t>
  </si>
  <si>
    <t>Kote m.ü.M</t>
  </si>
  <si>
    <t>Ha / He (cm)</t>
  </si>
  <si>
    <t xml:space="preserve">Winkel Grad [°] </t>
  </si>
  <si>
    <t>Ha / He + HD (cm)</t>
  </si>
  <si>
    <t>X</t>
  </si>
  <si>
    <t>Anzahl Stk.</t>
  </si>
  <si>
    <t>HT Höhe (cm)</t>
  </si>
  <si>
    <t xml:space="preserve">
A5001 Strasenablauf m. Bohrung                      inkl. TOK Dichtring
Bestellformular</t>
  </si>
  <si>
    <t>HT</t>
  </si>
  <si>
    <t>Höhe (cm)</t>
  </si>
  <si>
    <t>Höhe Strassenablauf (cm)</t>
  </si>
  <si>
    <t>h2 Konus/Abdeckpl.</t>
  </si>
  <si>
    <t>s</t>
  </si>
  <si>
    <r>
      <t xml:space="preserve">Sohle </t>
    </r>
    <r>
      <rPr>
        <sz val="8"/>
        <rFont val="Arial"/>
        <family val="2"/>
      </rPr>
      <t>gemäss Plan</t>
    </r>
  </si>
  <si>
    <t>Lieferung LKW spezifikationen</t>
  </si>
  <si>
    <t>auf Baustelle</t>
  </si>
  <si>
    <t>Lieferzeit</t>
  </si>
  <si>
    <t>Gehänge mitliefern</t>
  </si>
  <si>
    <t>Gehänge mit Kunde klären</t>
  </si>
  <si>
    <t>inkl. Schachtaufbau</t>
  </si>
  <si>
    <t>nur Schachtunterteil</t>
  </si>
  <si>
    <t>CREABETON September 2024/str</t>
  </si>
  <si>
    <t>Tel.-Nr. 0848 400 401
E-Mail  info@creabeton.ch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</si>
</sst>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sz val="8.5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0"/>
      <name val="Frutiger 47LightCn"/>
    </font>
    <font>
      <sz val="11"/>
      <name val="Frutiger 47LightCn"/>
    </font>
    <font>
      <sz val="9"/>
      <name val="Frutiger 47LightCn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73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3" fillId="0" borderId="12" xfId="0" applyFont="1" applyBorder="1"/>
    <xf numFmtId="0" fontId="3" fillId="0" borderId="7" xfId="0" applyFont="1" applyBorder="1"/>
    <xf numFmtId="0" fontId="3" fillId="0" borderId="3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0" xfId="0" applyFont="1"/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5" xfId="0" applyFont="1" applyBorder="1"/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4" fillId="0" borderId="8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0" fontId="4" fillId="0" borderId="12" xfId="0" applyFont="1" applyBorder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2" xfId="0" applyFont="1" applyBorder="1"/>
    <xf numFmtId="1" fontId="4" fillId="0" borderId="5" xfId="0" applyNumberFormat="1" applyFont="1" applyBorder="1" applyAlignment="1">
      <alignment horizontal="center"/>
    </xf>
    <xf numFmtId="0" fontId="4" fillId="2" borderId="5" xfId="2" applyNumberFormat="1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8" xfId="0" applyFont="1" applyBorder="1"/>
    <xf numFmtId="0" fontId="4" fillId="2" borderId="2" xfId="2" applyNumberFormat="1" applyFont="1" applyFill="1" applyBorder="1" applyAlignment="1" applyProtection="1">
      <alignment horizontal="center" wrapText="1"/>
    </xf>
    <xf numFmtId="1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 wrapText="1"/>
    </xf>
    <xf numFmtId="49" fontId="4" fillId="0" borderId="2" xfId="0" applyNumberFormat="1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/>
    </xf>
    <xf numFmtId="0" fontId="4" fillId="2" borderId="2" xfId="2" applyNumberFormat="1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/>
    <xf numFmtId="0" fontId="8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2" fontId="4" fillId="2" borderId="10" xfId="0" applyNumberFormat="1" applyFont="1" applyFill="1" applyBorder="1" applyAlignment="1">
      <alignment horizontal="center"/>
    </xf>
    <xf numFmtId="0" fontId="3" fillId="0" borderId="11" xfId="0" applyFont="1" applyBorder="1"/>
    <xf numFmtId="0" fontId="4" fillId="2" borderId="10" xfId="2" applyNumberFormat="1" applyFont="1" applyFill="1" applyBorder="1" applyAlignment="1" applyProtection="1">
      <alignment horizontal="center" wrapText="1"/>
    </xf>
    <xf numFmtId="1" fontId="4" fillId="0" borderId="10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2" fontId="6" fillId="2" borderId="5" xfId="0" applyNumberFormat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1" fontId="4" fillId="0" borderId="5" xfId="2" applyNumberFormat="1" applyFont="1" applyFill="1" applyBorder="1" applyAlignment="1">
      <alignment horizontal="center" wrapText="1"/>
    </xf>
    <xf numFmtId="1" fontId="0" fillId="0" borderId="5" xfId="0" applyNumberFormat="1" applyBorder="1" applyAlignment="1">
      <alignment horizontal="center" wrapText="1"/>
    </xf>
    <xf numFmtId="0" fontId="4" fillId="2" borderId="5" xfId="2" applyNumberFormat="1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vertical="center"/>
    </xf>
    <xf numFmtId="0" fontId="6" fillId="2" borderId="2" xfId="0" applyFont="1" applyFill="1" applyBorder="1"/>
    <xf numFmtId="0" fontId="6" fillId="2" borderId="10" xfId="0" applyFont="1" applyFill="1" applyBorder="1"/>
    <xf numFmtId="0" fontId="6" fillId="2" borderId="4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2" borderId="16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0" fontId="13" fillId="2" borderId="16" xfId="2" applyFill="1" applyBorder="1" applyAlignment="1" applyProtection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4" fillId="2" borderId="4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2" fontId="1" fillId="2" borderId="4" xfId="0" applyNumberFormat="1" applyFont="1" applyFill="1" applyBorder="1" applyAlignment="1">
      <alignment horizontal="left" vertical="center"/>
    </xf>
    <xf numFmtId="2" fontId="0" fillId="0" borderId="5" xfId="0" applyNumberFormat="1" applyBorder="1" applyAlignment="1">
      <alignment horizontal="left" vertical="center"/>
    </xf>
    <xf numFmtId="2" fontId="0" fillId="0" borderId="6" xfId="0" applyNumberForma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57150</xdr:rowOff>
        </xdr:from>
        <xdr:to>
          <xdr:col>12</xdr:col>
          <xdr:colOff>104775</xdr:colOff>
          <xdr:row>50</xdr:row>
          <xdr:rowOff>47625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32</xdr:row>
          <xdr:rowOff>152400</xdr:rowOff>
        </xdr:from>
        <xdr:to>
          <xdr:col>24</xdr:col>
          <xdr:colOff>114300</xdr:colOff>
          <xdr:row>47</xdr:row>
          <xdr:rowOff>180975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34</xdr:col>
      <xdr:colOff>158750</xdr:colOff>
      <xdr:row>5</xdr:row>
      <xdr:rowOff>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6369600-3C70-17A8-DE77-CE9EC9251F6E}"/>
            </a:ext>
          </a:extLst>
        </xdr:cNvPr>
        <xdr:cNvSpPr/>
      </xdr:nvSpPr>
      <xdr:spPr bwMode="auto">
        <a:xfrm>
          <a:off x="0" y="0"/>
          <a:ext cx="6635750" cy="254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outlinePr summaryBelow="0"/>
  </sheetPr>
  <dimension ref="A1:AI64"/>
  <sheetViews>
    <sheetView showGridLines="0" tabSelected="1" view="pageLayout" topLeftCell="A14" zoomScaleNormal="100" workbookViewId="0">
      <selection activeCell="R14" sqref="R14:AI14"/>
    </sheetView>
  </sheetViews>
  <sheetFormatPr baseColWidth="10" defaultColWidth="1.7109375" defaultRowHeight="12.75"/>
  <cols>
    <col min="1" max="35" width="2.7109375" style="1" customWidth="1"/>
    <col min="36" max="16384" width="1.7109375" style="1"/>
  </cols>
  <sheetData>
    <row r="1" spans="1:35" ht="2.85" customHeight="1">
      <c r="A1" s="32"/>
      <c r="B1" s="1">
        <v>60</v>
      </c>
      <c r="C1" s="1">
        <v>70</v>
      </c>
      <c r="D1" s="1">
        <v>80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35" ht="2.85" customHeight="1">
      <c r="A2" s="33"/>
      <c r="B2" s="4">
        <v>110</v>
      </c>
      <c r="C2" s="4">
        <v>125</v>
      </c>
      <c r="D2" s="2">
        <v>160</v>
      </c>
      <c r="E2" s="4">
        <v>200</v>
      </c>
      <c r="F2" s="4">
        <v>250</v>
      </c>
      <c r="G2" s="4">
        <v>300</v>
      </c>
      <c r="H2" s="6"/>
    </row>
    <row r="3" spans="1:35" ht="2.85" customHeight="1">
      <c r="A3" s="33"/>
      <c r="B3" s="1" t="s">
        <v>35</v>
      </c>
      <c r="C3" s="5"/>
    </row>
    <row r="4" spans="1:35" ht="2.85" customHeight="1">
      <c r="A4" s="33"/>
      <c r="B4" s="5"/>
      <c r="C4" s="5"/>
    </row>
    <row r="5" spans="1:35" ht="2.85" customHeight="1">
      <c r="A5" s="33"/>
      <c r="B5" s="5"/>
    </row>
    <row r="6" spans="1:35" ht="2.85" customHeight="1">
      <c r="A6" s="34"/>
      <c r="B6" s="35"/>
      <c r="C6" s="34"/>
      <c r="D6" s="35"/>
      <c r="E6" s="34"/>
      <c r="F6" s="35"/>
      <c r="G6" s="34"/>
      <c r="H6" s="35"/>
      <c r="I6" s="34"/>
      <c r="J6" s="35"/>
      <c r="K6" s="34"/>
      <c r="L6" s="35"/>
      <c r="M6" s="34"/>
      <c r="N6" s="35"/>
      <c r="O6" s="34"/>
      <c r="P6" s="35"/>
      <c r="Q6" s="35"/>
      <c r="R6" s="34"/>
      <c r="S6" s="35"/>
      <c r="T6" s="34"/>
      <c r="U6" s="35"/>
      <c r="V6" s="34"/>
      <c r="W6" s="35"/>
      <c r="X6" s="34"/>
      <c r="Y6" s="35"/>
      <c r="Z6" s="34"/>
      <c r="AA6" s="35"/>
      <c r="AB6" s="34"/>
      <c r="AC6" s="35"/>
      <c r="AD6" s="34"/>
      <c r="AE6" s="35"/>
      <c r="AF6" s="34"/>
      <c r="AG6" s="35"/>
      <c r="AH6" s="34"/>
      <c r="AI6" s="35"/>
    </row>
    <row r="7" spans="1:35" s="36" customFormat="1" ht="12.4" customHeight="1">
      <c r="A7" s="78" t="s">
        <v>38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6" t="s">
        <v>53</v>
      </c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</row>
    <row r="8" spans="1:35" s="36" customFormat="1" ht="12.4" customHeight="1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</row>
    <row r="9" spans="1:35" s="36" customFormat="1" ht="12.4" customHeight="1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</row>
    <row r="10" spans="1:35" ht="12.4" customHeight="1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</row>
    <row r="11" spans="1:35" s="49" customFormat="1" ht="17.100000000000001" customHeight="1">
      <c r="A11" s="44" t="s">
        <v>0</v>
      </c>
      <c r="B11" s="45"/>
      <c r="C11" s="45"/>
      <c r="D11" s="45"/>
      <c r="E11" s="45"/>
      <c r="F11" s="46" t="s">
        <v>5</v>
      </c>
      <c r="G11" s="47"/>
      <c r="H11" s="47"/>
      <c r="I11" s="47"/>
      <c r="J11" s="82"/>
      <c r="K11" s="119"/>
      <c r="L11" s="119"/>
      <c r="M11" s="119"/>
      <c r="N11" s="119"/>
      <c r="O11" s="119"/>
      <c r="P11" s="120"/>
      <c r="Q11" s="56"/>
      <c r="R11" s="121" t="s">
        <v>6</v>
      </c>
      <c r="S11" s="122"/>
      <c r="T11" s="122"/>
      <c r="U11" s="122"/>
      <c r="V11" s="122"/>
      <c r="W11" s="122"/>
      <c r="X11" s="122"/>
      <c r="Y11" s="122"/>
      <c r="Z11" s="123"/>
      <c r="AA11" s="124" t="s">
        <v>7</v>
      </c>
      <c r="AB11" s="125"/>
      <c r="AC11" s="125"/>
      <c r="AD11" s="126"/>
      <c r="AE11" s="126"/>
      <c r="AF11" s="126"/>
      <c r="AG11" s="126"/>
      <c r="AH11" s="126"/>
      <c r="AI11" s="127"/>
    </row>
    <row r="12" spans="1:35" s="49" customFormat="1" ht="17.100000000000001" customHeight="1">
      <c r="A12" s="128"/>
      <c r="B12" s="129"/>
      <c r="C12" s="129"/>
      <c r="D12" s="129"/>
      <c r="E12" s="129"/>
      <c r="F12" s="129"/>
      <c r="G12" s="129"/>
      <c r="H12" s="129"/>
      <c r="I12" s="114"/>
      <c r="J12" s="114"/>
      <c r="K12" s="114"/>
      <c r="L12" s="114"/>
      <c r="M12" s="114"/>
      <c r="N12" s="114"/>
      <c r="O12" s="114"/>
      <c r="P12" s="115"/>
      <c r="Q12" s="48"/>
      <c r="R12" s="130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2"/>
    </row>
    <row r="13" spans="1:35" s="49" customFormat="1" ht="17.100000000000001" customHeight="1">
      <c r="A13" s="128"/>
      <c r="B13" s="129"/>
      <c r="C13" s="129"/>
      <c r="D13" s="129"/>
      <c r="E13" s="129"/>
      <c r="F13" s="129"/>
      <c r="G13" s="129"/>
      <c r="H13" s="129"/>
      <c r="I13" s="114"/>
      <c r="J13" s="114"/>
      <c r="K13" s="114"/>
      <c r="L13" s="114"/>
      <c r="M13" s="114"/>
      <c r="N13" s="114"/>
      <c r="O13" s="114"/>
      <c r="P13" s="115"/>
      <c r="Q13" s="3"/>
      <c r="R13" s="133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5"/>
    </row>
    <row r="14" spans="1:35" s="49" customFormat="1" ht="17.100000000000001" customHeight="1">
      <c r="A14" s="128"/>
      <c r="B14" s="129"/>
      <c r="C14" s="129"/>
      <c r="D14" s="129"/>
      <c r="E14" s="129"/>
      <c r="F14" s="129"/>
      <c r="G14" s="129"/>
      <c r="H14" s="129"/>
      <c r="I14" s="114"/>
      <c r="J14" s="114"/>
      <c r="K14" s="114"/>
      <c r="L14" s="114"/>
      <c r="M14" s="114"/>
      <c r="N14" s="114"/>
      <c r="O14" s="114"/>
      <c r="P14" s="115"/>
      <c r="Q14" s="3"/>
      <c r="R14" s="136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5"/>
    </row>
    <row r="15" spans="1:35" s="49" customFormat="1" ht="17.100000000000001" customHeight="1">
      <c r="A15" s="147" t="s">
        <v>1</v>
      </c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50"/>
      <c r="Q15" s="3" t="s">
        <v>8</v>
      </c>
      <c r="R15" s="147" t="s">
        <v>1</v>
      </c>
      <c r="S15" s="148"/>
      <c r="T15" s="148"/>
      <c r="U15" s="148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4"/>
      <c r="AI15" s="115"/>
    </row>
    <row r="16" spans="1:35" s="49" customFormat="1" ht="17.100000000000001" customHeight="1">
      <c r="A16" s="151" t="s">
        <v>2</v>
      </c>
      <c r="B16" s="146"/>
      <c r="C16" s="146"/>
      <c r="D16" s="146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50"/>
      <c r="Q16" s="3"/>
      <c r="R16" s="151" t="s">
        <v>2</v>
      </c>
      <c r="S16" s="146"/>
      <c r="T16" s="146"/>
      <c r="U16" s="146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5"/>
    </row>
    <row r="17" spans="1:35" s="49" customFormat="1" ht="17.100000000000001" customHeight="1" thickBot="1">
      <c r="A17" s="152" t="s">
        <v>3</v>
      </c>
      <c r="B17" s="153"/>
      <c r="C17" s="153"/>
      <c r="D17" s="153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5"/>
      <c r="Q17" s="57"/>
      <c r="R17" s="152" t="s">
        <v>3</v>
      </c>
      <c r="S17" s="153"/>
      <c r="T17" s="153"/>
      <c r="U17" s="153"/>
      <c r="V17" s="156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8"/>
    </row>
    <row r="18" spans="1:35" s="50" customFormat="1" ht="15.6" customHeight="1" thickTop="1">
      <c r="A18" s="171" t="s">
        <v>4</v>
      </c>
      <c r="B18" s="172"/>
      <c r="C18" s="172"/>
      <c r="D18" s="172"/>
      <c r="E18" s="172"/>
      <c r="F18" s="172"/>
      <c r="G18" s="137"/>
      <c r="H18" s="97"/>
      <c r="I18" s="97"/>
      <c r="J18" s="97"/>
      <c r="K18" s="97"/>
      <c r="L18" s="97"/>
      <c r="M18" s="97"/>
      <c r="N18" s="97"/>
      <c r="O18" s="97"/>
      <c r="P18" s="97"/>
      <c r="Q18" s="9"/>
      <c r="R18" s="172" t="s">
        <v>9</v>
      </c>
      <c r="S18" s="138"/>
      <c r="T18" s="138"/>
      <c r="U18" s="138"/>
      <c r="V18" s="138"/>
      <c r="W18" s="138"/>
      <c r="X18" s="13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8"/>
    </row>
    <row r="19" spans="1:35" s="50" customFormat="1" ht="2.1" customHeight="1">
      <c r="A19" s="8"/>
      <c r="B19" s="48"/>
      <c r="C19" s="48"/>
      <c r="D19" s="48"/>
      <c r="E19" s="48"/>
      <c r="F19" s="48"/>
      <c r="G19" s="9"/>
      <c r="H19" s="48"/>
      <c r="I19" s="48"/>
      <c r="J19" s="48"/>
      <c r="K19" s="48"/>
      <c r="L19" s="48"/>
      <c r="M19" s="48"/>
      <c r="N19" s="48"/>
      <c r="O19" s="48"/>
      <c r="P19" s="48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48"/>
      <c r="AC19" s="48"/>
      <c r="AD19" s="48"/>
      <c r="AE19" s="48"/>
      <c r="AF19" s="48"/>
      <c r="AG19" s="48"/>
      <c r="AH19" s="3"/>
      <c r="AI19" s="10"/>
    </row>
    <row r="20" spans="1:35" s="50" customFormat="1" ht="15.6" customHeight="1">
      <c r="A20" s="11"/>
      <c r="B20" s="138" t="s">
        <v>45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9"/>
      <c r="R20" s="140"/>
      <c r="S20" s="141"/>
      <c r="T20" s="141"/>
      <c r="U20" s="141"/>
      <c r="V20" s="141"/>
      <c r="W20" s="141"/>
      <c r="X20" s="142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59"/>
    </row>
    <row r="21" spans="1:35" s="50" customFormat="1" ht="2.1" customHeight="1">
      <c r="A21" s="8"/>
      <c r="B21" s="48"/>
      <c r="C21" s="48"/>
      <c r="D21" s="48"/>
      <c r="E21" s="48"/>
      <c r="F21" s="48"/>
      <c r="G21" s="9"/>
      <c r="H21" s="48"/>
      <c r="I21" s="48"/>
      <c r="J21" s="48"/>
      <c r="K21" s="48"/>
      <c r="L21" s="48"/>
      <c r="M21" s="48"/>
      <c r="N21" s="48"/>
      <c r="O21" s="48"/>
      <c r="P21" s="48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48"/>
      <c r="AC21" s="48"/>
      <c r="AD21" s="48"/>
      <c r="AE21" s="48"/>
      <c r="AF21" s="48"/>
      <c r="AG21" s="48"/>
      <c r="AH21" s="3"/>
      <c r="AI21" s="10"/>
    </row>
    <row r="22" spans="1:35" s="50" customFormat="1" ht="15.6" customHeight="1">
      <c r="A22" s="11"/>
      <c r="B22" s="48" t="s">
        <v>45</v>
      </c>
      <c r="C22" s="9"/>
      <c r="D22" s="48"/>
      <c r="E22" s="48" t="s">
        <v>46</v>
      </c>
      <c r="F22" s="48"/>
      <c r="G22" s="48"/>
      <c r="H22" s="48"/>
      <c r="I22" s="48"/>
      <c r="J22" s="144"/>
      <c r="K22" s="145"/>
      <c r="M22" s="48"/>
      <c r="N22" s="48"/>
      <c r="P22" s="9"/>
      <c r="Q22" s="9"/>
      <c r="R22" s="146" t="s">
        <v>47</v>
      </c>
      <c r="S22" s="141"/>
      <c r="T22" s="141"/>
      <c r="U22" s="141"/>
      <c r="V22" s="141"/>
      <c r="W22" s="141"/>
      <c r="X22" s="141"/>
      <c r="Y22" s="141"/>
      <c r="Z22" s="54"/>
      <c r="AB22" s="48" t="s">
        <v>48</v>
      </c>
      <c r="AD22" s="48"/>
      <c r="AE22" s="48"/>
      <c r="AF22" s="48"/>
      <c r="AG22" s="9"/>
      <c r="AH22" s="3"/>
      <c r="AI22" s="10"/>
    </row>
    <row r="23" spans="1:35" s="50" customFormat="1" ht="2.1" customHeight="1">
      <c r="A23" s="60"/>
      <c r="B23" s="9"/>
      <c r="C23" s="9"/>
      <c r="D23" s="48"/>
      <c r="E23" s="48"/>
      <c r="F23" s="48"/>
      <c r="G23" s="48"/>
      <c r="H23" s="48"/>
      <c r="I23" s="48"/>
      <c r="J23" s="61"/>
      <c r="K23" s="48"/>
      <c r="L23" s="48"/>
      <c r="M23" s="48"/>
      <c r="N23" s="9"/>
      <c r="O23" s="9"/>
      <c r="P23" s="9"/>
      <c r="Q23" s="9"/>
      <c r="R23" s="61"/>
      <c r="S23" s="48"/>
      <c r="T23" s="48"/>
      <c r="U23" s="48"/>
      <c r="V23" s="9"/>
      <c r="W23" s="9"/>
      <c r="X23" s="9"/>
      <c r="Y23" s="9"/>
      <c r="Z23" s="61"/>
      <c r="AB23" s="48"/>
      <c r="AD23" s="48"/>
      <c r="AE23" s="9"/>
      <c r="AF23" s="9"/>
      <c r="AG23" s="9"/>
      <c r="AH23" s="3"/>
      <c r="AI23" s="10"/>
    </row>
    <row r="24" spans="1:35" s="50" customFormat="1" ht="15.6" customHeight="1">
      <c r="A24" s="14"/>
      <c r="B24" s="48" t="str">
        <f>IF(J22="nein","","LKW spezifikationen")</f>
        <v>LKW spezifikationen</v>
      </c>
      <c r="I24" s="48"/>
      <c r="J24" s="144"/>
      <c r="K24" s="159"/>
      <c r="L24" s="48" t="s">
        <v>10</v>
      </c>
      <c r="M24" s="48"/>
      <c r="N24" s="48"/>
      <c r="O24" s="48"/>
      <c r="P24" s="9"/>
      <c r="Q24" s="9"/>
      <c r="R24" s="160"/>
      <c r="S24" s="161"/>
      <c r="T24" s="161"/>
      <c r="U24" s="161"/>
      <c r="V24" s="161"/>
      <c r="W24" s="162"/>
      <c r="X24" s="58"/>
      <c r="Y24" s="58"/>
      <c r="Z24" s="54"/>
      <c r="AB24" s="48" t="s">
        <v>49</v>
      </c>
      <c r="AD24" s="48"/>
      <c r="AE24" s="48"/>
      <c r="AF24" s="48"/>
      <c r="AG24" s="9"/>
      <c r="AH24" s="3"/>
      <c r="AI24" s="10"/>
    </row>
    <row r="25" spans="1:35" s="50" customFormat="1" ht="2.1" customHeight="1">
      <c r="A25" s="14"/>
      <c r="B25" s="42"/>
      <c r="C25" s="9"/>
      <c r="D25" s="48"/>
      <c r="E25" s="48"/>
      <c r="F25" s="48"/>
      <c r="G25" s="48"/>
      <c r="H25" s="48"/>
      <c r="I25" s="48"/>
      <c r="J25" s="61"/>
      <c r="K25" s="48"/>
      <c r="L25" s="48"/>
      <c r="M25" s="48"/>
      <c r="N25" s="48"/>
      <c r="O25" s="48"/>
      <c r="P25" s="9"/>
      <c r="Q25" s="9"/>
      <c r="R25" s="61"/>
      <c r="S25" s="48"/>
      <c r="T25" s="48"/>
      <c r="U25" s="48"/>
      <c r="V25" s="48"/>
      <c r="W25" s="48"/>
      <c r="X25" s="9"/>
      <c r="Y25" s="9"/>
      <c r="Z25" s="61"/>
      <c r="AB25" s="48"/>
      <c r="AD25" s="48"/>
      <c r="AE25" s="48"/>
      <c r="AF25" s="48"/>
      <c r="AG25" s="9"/>
      <c r="AH25" s="3"/>
      <c r="AI25" s="10"/>
    </row>
    <row r="26" spans="1:35" s="50" customFormat="1" ht="15.6" customHeight="1">
      <c r="A26" s="14"/>
      <c r="B26" s="163"/>
      <c r="C26" s="164"/>
      <c r="D26" s="164"/>
      <c r="E26" s="164"/>
      <c r="F26" s="164"/>
      <c r="G26" s="164"/>
      <c r="H26" s="165"/>
      <c r="I26" s="48"/>
      <c r="J26" s="62" t="str">
        <f>IF(J22="nein","abgeholt: in welchem Werk","")</f>
        <v/>
      </c>
      <c r="K26" s="48"/>
      <c r="M26" s="48"/>
      <c r="N26" s="48"/>
      <c r="O26" s="63"/>
      <c r="P26" s="48"/>
      <c r="Q26" s="48"/>
      <c r="R26" s="50" t="str">
        <f>IF(R24="Fixzeit Toleranz 30 Min.","Zeit","")</f>
        <v/>
      </c>
      <c r="S26" s="48"/>
      <c r="U26" s="166"/>
      <c r="V26" s="167"/>
      <c r="W26" s="168"/>
      <c r="X26" s="48"/>
      <c r="Z26" s="54"/>
      <c r="AB26" s="48" t="s">
        <v>50</v>
      </c>
      <c r="AD26" s="48"/>
      <c r="AE26" s="48"/>
      <c r="AF26" s="48"/>
      <c r="AG26" s="48"/>
      <c r="AH26" s="3"/>
      <c r="AI26" s="10"/>
    </row>
    <row r="27" spans="1:35" s="50" customFormat="1" ht="2.1" customHeight="1">
      <c r="A27" s="14"/>
      <c r="B27" s="42"/>
      <c r="C27" s="9"/>
      <c r="D27" s="48"/>
      <c r="E27" s="48"/>
      <c r="F27" s="48"/>
      <c r="G27" s="48"/>
      <c r="H27" s="48"/>
      <c r="I27" s="48"/>
      <c r="J27" s="61"/>
      <c r="K27" s="48"/>
      <c r="L27" s="48"/>
      <c r="M27" s="48"/>
      <c r="N27" s="48"/>
      <c r="O27" s="48"/>
      <c r="P27" s="48"/>
      <c r="Q27" s="48"/>
      <c r="R27" s="61"/>
      <c r="S27" s="48"/>
      <c r="T27" s="48"/>
      <c r="U27" s="48"/>
      <c r="V27" s="48"/>
      <c r="W27" s="48"/>
      <c r="X27" s="48"/>
      <c r="Y27" s="48"/>
      <c r="Z27" s="61"/>
      <c r="AB27" s="48"/>
      <c r="AD27" s="48"/>
      <c r="AE27" s="48"/>
      <c r="AF27" s="48"/>
      <c r="AG27" s="48"/>
      <c r="AH27" s="3"/>
      <c r="AI27" s="10"/>
    </row>
    <row r="28" spans="1:35" s="50" customFormat="1" ht="15.6" customHeight="1">
      <c r="A28" s="14"/>
      <c r="B28" s="163"/>
      <c r="C28" s="164"/>
      <c r="D28" s="164"/>
      <c r="E28" s="164"/>
      <c r="F28" s="164"/>
      <c r="G28" s="164"/>
      <c r="H28" s="165"/>
      <c r="I28" s="48"/>
      <c r="J28" s="169"/>
      <c r="K28" s="170"/>
      <c r="L28" s="170"/>
      <c r="M28" s="170"/>
      <c r="N28" s="170"/>
      <c r="O28" s="170"/>
      <c r="P28" s="159"/>
      <c r="Q28" s="48"/>
      <c r="R28" s="61"/>
      <c r="S28" s="48"/>
      <c r="T28" s="48"/>
      <c r="U28" s="64"/>
      <c r="V28" s="64"/>
      <c r="W28" s="64"/>
      <c r="X28" s="64"/>
      <c r="Y28" s="64"/>
      <c r="Z28" s="54"/>
      <c r="AB28" s="48" t="s">
        <v>51</v>
      </c>
      <c r="AD28" s="65"/>
      <c r="AE28" s="65"/>
      <c r="AF28" s="65"/>
      <c r="AG28" s="65"/>
      <c r="AH28" s="65"/>
      <c r="AI28" s="10"/>
    </row>
    <row r="29" spans="1:35" s="50" customFormat="1" ht="1.7" customHeight="1">
      <c r="A29" s="66"/>
      <c r="B29" s="67"/>
      <c r="C29" s="9"/>
      <c r="D29" s="9"/>
      <c r="E29" s="9"/>
      <c r="F29" s="9"/>
      <c r="G29" s="9"/>
      <c r="H29" s="9"/>
      <c r="I29" s="67"/>
      <c r="J29" s="67"/>
      <c r="K29" s="9"/>
      <c r="L29" s="53"/>
      <c r="M29" s="53"/>
      <c r="N29" s="53"/>
      <c r="O29" s="53"/>
      <c r="P29" s="53"/>
      <c r="Q29" s="53"/>
      <c r="R29" s="67"/>
      <c r="S29" s="67"/>
      <c r="T29" s="9"/>
      <c r="U29" s="53"/>
      <c r="V29" s="53"/>
      <c r="W29" s="53"/>
      <c r="X29" s="53"/>
      <c r="Y29" s="53"/>
      <c r="Z29" s="53"/>
      <c r="AA29" s="53"/>
      <c r="AB29" s="67"/>
      <c r="AC29" s="67"/>
      <c r="AD29" s="9"/>
      <c r="AE29" s="53"/>
      <c r="AF29" s="53"/>
      <c r="AG29" s="53"/>
      <c r="AH29" s="53"/>
      <c r="AI29" s="68"/>
    </row>
    <row r="30" spans="1:35" s="12" customFormat="1" ht="3.6" customHeight="1">
      <c r="A30" s="40"/>
      <c r="B30" s="40"/>
      <c r="C30" s="41"/>
      <c r="D30" s="41"/>
      <c r="E30" s="41"/>
      <c r="F30" s="41"/>
      <c r="G30" s="41"/>
      <c r="H30" s="41"/>
      <c r="I30" s="40"/>
      <c r="J30" s="40"/>
      <c r="K30" s="26"/>
      <c r="L30" s="26"/>
      <c r="M30" s="26"/>
      <c r="N30" s="26"/>
      <c r="O30" s="26"/>
      <c r="P30" s="26"/>
      <c r="Q30" s="26"/>
      <c r="R30" s="40"/>
      <c r="S30" s="40"/>
      <c r="T30" s="26"/>
      <c r="U30" s="26"/>
      <c r="V30" s="26"/>
      <c r="W30" s="26"/>
      <c r="X30" s="26"/>
      <c r="Y30" s="26"/>
      <c r="Z30" s="26"/>
      <c r="AA30" s="26"/>
      <c r="AB30" s="40"/>
      <c r="AC30" s="40"/>
      <c r="AD30" s="26"/>
      <c r="AE30" s="26"/>
      <c r="AF30" s="26"/>
      <c r="AG30" s="26"/>
      <c r="AH30" s="26"/>
      <c r="AI30" s="26"/>
    </row>
    <row r="31" spans="1:35" s="12" customFormat="1" ht="16.5" customHeight="1">
      <c r="A31" s="16" t="s">
        <v>11</v>
      </c>
      <c r="B31" s="28"/>
      <c r="C31" s="28"/>
      <c r="D31" s="28"/>
      <c r="E31" s="28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7"/>
      <c r="R31" s="27" t="s">
        <v>18</v>
      </c>
      <c r="S31" s="7"/>
      <c r="T31" s="7"/>
      <c r="U31" s="7"/>
      <c r="V31" s="7"/>
      <c r="W31" s="7"/>
      <c r="X31" s="7"/>
      <c r="Y31" s="7"/>
      <c r="Z31" s="82"/>
      <c r="AA31" s="85"/>
      <c r="AB31" s="85"/>
      <c r="AC31" s="85"/>
      <c r="AD31" s="85"/>
      <c r="AE31" s="85"/>
      <c r="AF31" s="85"/>
      <c r="AG31" s="85"/>
      <c r="AH31" s="85"/>
      <c r="AI31" s="43"/>
    </row>
    <row r="32" spans="1:35" s="12" customFormat="1" ht="15.95" customHeight="1">
      <c r="A32" s="17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9"/>
      <c r="Q32" s="9" t="s">
        <v>36</v>
      </c>
      <c r="R32" s="9"/>
      <c r="S32" s="9"/>
      <c r="T32" s="9"/>
      <c r="U32" s="95"/>
      <c r="V32" s="96"/>
      <c r="W32" s="96"/>
      <c r="X32" s="96"/>
      <c r="Z32" s="20"/>
      <c r="AA32" s="20"/>
      <c r="AB32" s="20"/>
      <c r="AC32" s="20"/>
      <c r="AF32" s="20"/>
      <c r="AG32" s="18"/>
      <c r="AH32" s="18"/>
      <c r="AI32" s="19"/>
    </row>
    <row r="33" spans="1:35" s="12" customFormat="1" ht="15.95" customHeight="1">
      <c r="A33" s="17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9"/>
      <c r="Q33" s="9"/>
      <c r="R33" s="9"/>
      <c r="S33" s="9"/>
      <c r="U33" s="9"/>
      <c r="V33" s="9"/>
      <c r="X33" s="20" t="s">
        <v>13</v>
      </c>
      <c r="Y33" s="50"/>
      <c r="Z33" s="20"/>
      <c r="AA33" s="20"/>
      <c r="AB33" s="20"/>
      <c r="AC33" s="20"/>
      <c r="AD33" s="51" t="s">
        <v>12</v>
      </c>
      <c r="AE33" s="100"/>
      <c r="AF33" s="101"/>
      <c r="AG33" s="101"/>
      <c r="AH33" s="101"/>
      <c r="AI33" s="102"/>
    </row>
    <row r="34" spans="1:35" s="12" customFormat="1" ht="15.95" customHeight="1">
      <c r="A34" s="17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  <c r="R34" s="1"/>
      <c r="S34" s="1"/>
      <c r="T34" s="1"/>
      <c r="U34" s="1"/>
      <c r="V34" s="1"/>
      <c r="X34" s="50"/>
      <c r="Y34" s="20" t="s">
        <v>44</v>
      </c>
      <c r="Z34" s="9"/>
      <c r="AA34" s="9"/>
      <c r="AB34" s="9"/>
      <c r="AC34" s="9"/>
      <c r="AD34" s="52" t="s">
        <v>43</v>
      </c>
      <c r="AE34" s="100"/>
      <c r="AF34" s="101"/>
      <c r="AG34" s="101"/>
      <c r="AH34" s="101"/>
      <c r="AI34" s="102"/>
    </row>
    <row r="35" spans="1:35" s="12" customFormat="1" ht="15.95" customHeight="1">
      <c r="A35" s="17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X35" s="50"/>
      <c r="Y35" s="20" t="s">
        <v>40</v>
      </c>
      <c r="AA35" s="53"/>
      <c r="AB35" s="53"/>
      <c r="AC35" s="53"/>
      <c r="AD35" s="52" t="s">
        <v>39</v>
      </c>
      <c r="AE35" s="103" t="str">
        <f>IF(AE33="","",SUM((AE33-AE34))*100)</f>
        <v/>
      </c>
      <c r="AF35" s="104"/>
      <c r="AG35" s="104"/>
      <c r="AH35" s="104"/>
      <c r="AI35" s="105"/>
    </row>
    <row r="36" spans="1:35" s="12" customFormat="1" ht="15.95" customHeight="1">
      <c r="A36" s="17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Z36" s="20" t="s">
        <v>20</v>
      </c>
      <c r="AI36" s="37"/>
    </row>
    <row r="37" spans="1:35" s="12" customFormat="1" ht="15.95" customHeight="1">
      <c r="A37" s="17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Z37" s="20" t="s">
        <v>41</v>
      </c>
      <c r="AI37" s="37"/>
    </row>
    <row r="38" spans="1:35" s="12" customFormat="1" ht="15" customHeight="1">
      <c r="A38" s="1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 t="s">
        <v>8</v>
      </c>
      <c r="V38" s="1"/>
      <c r="X38" s="20"/>
      <c r="Z38" s="20" t="s">
        <v>25</v>
      </c>
      <c r="AC38" s="30"/>
      <c r="AD38" s="13"/>
      <c r="AE38" s="97"/>
      <c r="AF38" s="97"/>
      <c r="AG38" s="97"/>
      <c r="AH38" s="97"/>
      <c r="AI38" s="98"/>
    </row>
    <row r="39" spans="1:35" s="12" customFormat="1" ht="15" customHeight="1">
      <c r="A39" s="17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Z39" s="20" t="s">
        <v>24</v>
      </c>
      <c r="AD39" s="13"/>
      <c r="AE39" s="97"/>
      <c r="AF39" s="97"/>
      <c r="AG39" s="97"/>
      <c r="AH39" s="97"/>
      <c r="AI39" s="98"/>
    </row>
    <row r="40" spans="1:35" s="12" customFormat="1" ht="15" customHeight="1">
      <c r="A40" s="17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Z40" s="20" t="s">
        <v>24</v>
      </c>
      <c r="AE40" s="82"/>
      <c r="AF40" s="82"/>
      <c r="AG40" s="82"/>
      <c r="AH40" s="82"/>
      <c r="AI40" s="99"/>
    </row>
    <row r="41" spans="1:35" s="12" customFormat="1" ht="15" customHeight="1">
      <c r="A41" s="17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Z41" s="20" t="s">
        <v>24</v>
      </c>
      <c r="AE41" s="82"/>
      <c r="AF41" s="82"/>
      <c r="AG41" s="82"/>
      <c r="AH41" s="82"/>
      <c r="AI41" s="99"/>
    </row>
    <row r="42" spans="1:35" s="12" customFormat="1" ht="15" customHeight="1">
      <c r="A42" s="17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Z42" s="20" t="s">
        <v>24</v>
      </c>
      <c r="AE42" s="82"/>
      <c r="AF42" s="82"/>
      <c r="AG42" s="82"/>
      <c r="AH42" s="82"/>
      <c r="AI42" s="99"/>
    </row>
    <row r="43" spans="1:35" s="12" customFormat="1" ht="15" customHeight="1">
      <c r="A43" s="17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80"/>
      <c r="T43" s="81"/>
      <c r="U43" s="81"/>
      <c r="V43" s="81"/>
      <c r="Z43" s="20" t="s">
        <v>42</v>
      </c>
      <c r="AD43" s="4"/>
      <c r="AE43" s="97"/>
      <c r="AF43" s="97"/>
      <c r="AG43" s="97"/>
      <c r="AH43" s="97"/>
      <c r="AI43" s="98"/>
    </row>
    <row r="44" spans="1:35" s="12" customFormat="1" ht="15" customHeight="1">
      <c r="A44" s="17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Z44" s="20" t="s">
        <v>21</v>
      </c>
      <c r="AD44" s="1"/>
      <c r="AE44" s="86" t="str">
        <f>IF(AE38="","",(SUM(AE38:AI43)))</f>
        <v/>
      </c>
      <c r="AF44" s="86"/>
      <c r="AG44" s="86"/>
      <c r="AH44" s="86"/>
      <c r="AI44" s="87"/>
    </row>
    <row r="45" spans="1:35" s="12" customFormat="1" ht="15" customHeight="1">
      <c r="A45" s="17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Z45" s="20" t="s">
        <v>22</v>
      </c>
      <c r="AD45" s="1"/>
      <c r="AE45" s="97"/>
      <c r="AF45" s="86"/>
      <c r="AG45" s="86"/>
      <c r="AH45" s="86"/>
      <c r="AI45" s="87"/>
    </row>
    <row r="46" spans="1:35" s="12" customFormat="1" ht="15" customHeight="1">
      <c r="A46" s="17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80"/>
      <c r="T46" s="81"/>
      <c r="U46" s="81"/>
      <c r="V46" s="81"/>
      <c r="Z46" s="20" t="s">
        <v>37</v>
      </c>
      <c r="AD46" s="13"/>
      <c r="AE46" s="86" t="str">
        <f>IF(AE38="","",(SUM(AE44:AI45)))</f>
        <v/>
      </c>
      <c r="AF46" s="86"/>
      <c r="AG46" s="86"/>
      <c r="AH46" s="86"/>
      <c r="AI46" s="87"/>
    </row>
    <row r="47" spans="1:35" s="12" customFormat="1" ht="15" customHeight="1">
      <c r="A47" s="17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Z47" s="88" t="s">
        <v>23</v>
      </c>
      <c r="AA47" s="89"/>
      <c r="AB47" s="89"/>
      <c r="AC47" s="89"/>
      <c r="AD47" s="89"/>
      <c r="AE47" s="90" t="str">
        <f>IF(AE44="","",(AE33-(AE46)/100))</f>
        <v/>
      </c>
      <c r="AF47" s="91"/>
      <c r="AG47" s="91"/>
      <c r="AH47" s="91"/>
      <c r="AI47" s="92"/>
    </row>
    <row r="48" spans="1:35" s="12" customFormat="1" ht="15" customHeight="1">
      <c r="A48" s="17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Z48" s="89"/>
      <c r="AA48" s="89"/>
      <c r="AB48" s="89"/>
      <c r="AC48" s="89"/>
      <c r="AD48" s="89"/>
      <c r="AE48" s="93"/>
      <c r="AF48" s="93"/>
      <c r="AG48" s="93"/>
      <c r="AH48" s="93"/>
      <c r="AI48" s="94"/>
    </row>
    <row r="49" spans="1:35" s="12" customFormat="1" ht="15" customHeight="1">
      <c r="A49" s="11"/>
      <c r="B49" s="1"/>
      <c r="C49" s="1"/>
      <c r="D49" s="1"/>
      <c r="E49" s="1"/>
      <c r="F49" s="1"/>
      <c r="K49" s="1"/>
      <c r="P49" s="1"/>
      <c r="U49" s="1"/>
      <c r="AI49" s="37"/>
    </row>
    <row r="50" spans="1:35" s="12" customFormat="1" ht="1.5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</row>
    <row r="51" spans="1:35" s="12" customFormat="1" ht="16.350000000000001" customHeight="1">
      <c r="A51" s="16" t="s">
        <v>14</v>
      </c>
      <c r="B51" s="28"/>
      <c r="C51" s="28"/>
      <c r="D51" s="28"/>
      <c r="E51" s="28"/>
      <c r="F51" s="28"/>
      <c r="G51" s="73" t="s">
        <v>16</v>
      </c>
      <c r="H51" s="73"/>
      <c r="I51" s="73"/>
      <c r="J51" s="73"/>
      <c r="K51" s="29"/>
      <c r="L51" s="73" t="s">
        <v>26</v>
      </c>
      <c r="M51" s="73"/>
      <c r="N51" s="73"/>
      <c r="O51" s="73"/>
      <c r="P51" s="29"/>
      <c r="Q51" s="73" t="s">
        <v>27</v>
      </c>
      <c r="R51" s="73"/>
      <c r="S51" s="73"/>
      <c r="T51" s="73"/>
      <c r="U51" s="29"/>
      <c r="V51" s="73" t="s">
        <v>28</v>
      </c>
      <c r="W51" s="73"/>
      <c r="X51" s="73"/>
      <c r="Y51" s="73"/>
      <c r="Z51" s="28"/>
      <c r="AA51" s="73" t="s">
        <v>29</v>
      </c>
      <c r="AB51" s="73"/>
      <c r="AC51" s="73"/>
      <c r="AD51" s="73"/>
      <c r="AE51" s="28"/>
      <c r="AF51" s="73" t="s">
        <v>30</v>
      </c>
      <c r="AG51" s="73"/>
      <c r="AH51" s="73"/>
      <c r="AI51" s="109"/>
    </row>
    <row r="52" spans="1:35" s="12" customFormat="1" ht="16.350000000000001" customHeight="1">
      <c r="A52" s="17" t="s">
        <v>15</v>
      </c>
      <c r="B52" s="1"/>
      <c r="C52" s="1"/>
      <c r="D52" s="1"/>
      <c r="E52" s="1"/>
      <c r="F52" s="1"/>
      <c r="G52" s="84"/>
      <c r="H52" s="84"/>
      <c r="I52" s="84"/>
      <c r="J52" s="84"/>
      <c r="K52" s="38"/>
      <c r="L52" s="84"/>
      <c r="M52" s="84"/>
      <c r="N52" s="84"/>
      <c r="O52" s="84"/>
      <c r="P52" s="38"/>
      <c r="Q52" s="74"/>
      <c r="R52" s="74"/>
      <c r="S52" s="74"/>
      <c r="T52" s="74"/>
      <c r="U52" s="38"/>
      <c r="V52" s="74"/>
      <c r="W52" s="74"/>
      <c r="X52" s="74"/>
      <c r="Y52" s="74"/>
      <c r="Z52" s="38"/>
      <c r="AA52" s="74"/>
      <c r="AB52" s="74"/>
      <c r="AC52" s="74"/>
      <c r="AD52" s="74"/>
      <c r="AE52" s="38"/>
      <c r="AF52" s="74"/>
      <c r="AG52" s="74"/>
      <c r="AH52" s="74"/>
      <c r="AI52" s="110"/>
    </row>
    <row r="53" spans="1:35" s="12" customFormat="1" ht="16.350000000000001" customHeight="1">
      <c r="A53" s="17" t="s">
        <v>33</v>
      </c>
      <c r="B53" s="1"/>
      <c r="C53" s="1"/>
      <c r="D53" s="1"/>
      <c r="E53" s="1"/>
      <c r="F53" s="1"/>
      <c r="G53" s="116">
        <v>0</v>
      </c>
      <c r="H53" s="117"/>
      <c r="I53" s="117"/>
      <c r="J53" s="117"/>
      <c r="K53" s="38"/>
      <c r="L53" s="118"/>
      <c r="M53" s="71"/>
      <c r="N53" s="71"/>
      <c r="O53" s="71"/>
      <c r="P53" s="38"/>
      <c r="Q53" s="70"/>
      <c r="R53" s="71"/>
      <c r="S53" s="71"/>
      <c r="T53" s="71"/>
      <c r="U53" s="38"/>
      <c r="V53" s="70"/>
      <c r="W53" s="71"/>
      <c r="X53" s="71"/>
      <c r="Y53" s="71"/>
      <c r="Z53" s="38"/>
      <c r="AA53" s="70"/>
      <c r="AB53" s="71"/>
      <c r="AC53" s="71"/>
      <c r="AD53" s="71"/>
      <c r="AE53" s="38"/>
      <c r="AF53" s="70"/>
      <c r="AG53" s="71"/>
      <c r="AH53" s="71"/>
      <c r="AI53" s="72"/>
    </row>
    <row r="54" spans="1:35" s="12" customFormat="1" ht="16.350000000000001" customHeight="1">
      <c r="A54" s="17" t="s">
        <v>31</v>
      </c>
      <c r="B54" s="1"/>
      <c r="C54" s="1"/>
      <c r="D54" s="1"/>
      <c r="E54" s="1"/>
      <c r="F54" s="1"/>
      <c r="G54" s="83"/>
      <c r="H54" s="83"/>
      <c r="I54" s="83"/>
      <c r="J54" s="83"/>
      <c r="K54" s="31"/>
      <c r="L54" s="83"/>
      <c r="M54" s="83"/>
      <c r="N54" s="83"/>
      <c r="O54" s="83"/>
      <c r="P54" s="31"/>
      <c r="Q54" s="83"/>
      <c r="R54" s="83"/>
      <c r="S54" s="83"/>
      <c r="T54" s="83"/>
      <c r="U54" s="31"/>
      <c r="V54" s="83"/>
      <c r="W54" s="83"/>
      <c r="X54" s="83"/>
      <c r="Y54" s="83"/>
      <c r="Z54" s="31"/>
      <c r="AA54" s="83"/>
      <c r="AB54" s="83"/>
      <c r="AC54" s="83"/>
      <c r="AD54" s="83"/>
      <c r="AE54" s="31"/>
      <c r="AF54" s="83"/>
      <c r="AG54" s="83"/>
      <c r="AH54" s="83"/>
      <c r="AI54" s="108"/>
    </row>
    <row r="55" spans="1:35" s="12" customFormat="1" ht="16.350000000000001" customHeight="1">
      <c r="A55" s="17" t="s">
        <v>32</v>
      </c>
      <c r="B55" s="1"/>
      <c r="C55" s="1"/>
      <c r="D55" s="1"/>
      <c r="E55" s="1"/>
      <c r="F55" s="1"/>
      <c r="G55" s="75" t="str">
        <f>IF(G52="","",(($AE$33*100)-(G54*100)-$AE$45))</f>
        <v/>
      </c>
      <c r="H55" s="75"/>
      <c r="I55" s="75"/>
      <c r="J55" s="75"/>
      <c r="K55" s="39"/>
      <c r="L55" s="75" t="str">
        <f>IF(L52="","",(($AE$33*100)-(L54*100)-$AE$45))</f>
        <v/>
      </c>
      <c r="M55" s="75"/>
      <c r="N55" s="75"/>
      <c r="O55" s="75"/>
      <c r="P55" s="39"/>
      <c r="Q55" s="75" t="str">
        <f>IF(Q52="","",(($AE$33*100)-(Q54*100)-$AE$45))</f>
        <v/>
      </c>
      <c r="R55" s="75"/>
      <c r="S55" s="75"/>
      <c r="T55" s="75"/>
      <c r="U55" s="39"/>
      <c r="V55" s="75" t="str">
        <f>IF(V52="","",(($AE$33*100)-(V54*100)-$AE$45))</f>
        <v/>
      </c>
      <c r="W55" s="75"/>
      <c r="X55" s="75"/>
      <c r="Y55" s="75"/>
      <c r="Z55" s="39"/>
      <c r="AA55" s="75" t="str">
        <f>IF(AA52="","",(($AE$33*100)-(AA54*100)-$AE$45))</f>
        <v/>
      </c>
      <c r="AB55" s="75"/>
      <c r="AC55" s="75"/>
      <c r="AD55" s="75"/>
      <c r="AE55" s="39"/>
      <c r="AF55" s="75" t="str">
        <f>IF(AF52="","",(($AE$33*100)-(AF54*100)-$AE$45))</f>
        <v/>
      </c>
      <c r="AG55" s="75"/>
      <c r="AH55" s="75"/>
      <c r="AI55" s="111"/>
    </row>
    <row r="56" spans="1:35" s="12" customFormat="1" ht="16.350000000000001" customHeight="1">
      <c r="A56" s="17" t="s">
        <v>34</v>
      </c>
      <c r="B56" s="1"/>
      <c r="C56" s="1"/>
      <c r="D56" s="1"/>
      <c r="E56" s="1"/>
      <c r="F56" s="1"/>
      <c r="G56" s="75" t="str">
        <f>IF($G$52="","",(G55+$AE$45))</f>
        <v/>
      </c>
      <c r="H56" s="75"/>
      <c r="I56" s="75"/>
      <c r="J56" s="75"/>
      <c r="K56" s="39"/>
      <c r="L56" s="75" t="str">
        <f>IF(L$52="","",(L55+$AE$45))</f>
        <v/>
      </c>
      <c r="M56" s="75"/>
      <c r="N56" s="75"/>
      <c r="O56" s="75"/>
      <c r="P56" s="39"/>
      <c r="Q56" s="75" t="str">
        <f>IF(Q$52="","",(Q55+$AE$45))</f>
        <v/>
      </c>
      <c r="R56" s="75"/>
      <c r="S56" s="75"/>
      <c r="T56" s="75"/>
      <c r="U56" s="39"/>
      <c r="V56" s="75" t="str">
        <f>IF(V$52="","",(V55+$AE$45))</f>
        <v/>
      </c>
      <c r="W56" s="75"/>
      <c r="X56" s="75"/>
      <c r="Y56" s="75"/>
      <c r="Z56" s="39"/>
      <c r="AA56" s="75" t="str">
        <f>IF(AA$52="","",(AA55+$AE$45))</f>
        <v/>
      </c>
      <c r="AB56" s="75"/>
      <c r="AC56" s="75"/>
      <c r="AD56" s="75"/>
      <c r="AE56" s="39"/>
      <c r="AF56" s="75" t="str">
        <f>IF(AF$52="","",(AF55+$AE$45))</f>
        <v/>
      </c>
      <c r="AG56" s="75"/>
      <c r="AH56" s="75"/>
      <c r="AI56" s="111"/>
    </row>
    <row r="57" spans="1:35" s="12" customFormat="1" ht="16.350000000000001" customHeight="1">
      <c r="A57" s="17" t="s">
        <v>19</v>
      </c>
      <c r="B57" s="1"/>
      <c r="C57" s="1"/>
      <c r="D57" s="1"/>
      <c r="E57" s="1"/>
      <c r="F57" s="1"/>
      <c r="G57" s="69" t="str">
        <f>IF(G54="","",(G$54-$AE$47-0.08)*100)</f>
        <v/>
      </c>
      <c r="H57" s="69"/>
      <c r="I57" s="69"/>
      <c r="J57" s="69"/>
      <c r="K57" s="39"/>
      <c r="L57" s="69" t="str">
        <f>IF(L54="","",(L$54-$AE$47-0.08)*100)</f>
        <v/>
      </c>
      <c r="M57" s="69"/>
      <c r="N57" s="69"/>
      <c r="O57" s="69"/>
      <c r="P57" s="39"/>
      <c r="Q57" s="69" t="str">
        <f>IF(Q54="","",(Q$54-$AE$47-0.08)*100)</f>
        <v/>
      </c>
      <c r="R57" s="69"/>
      <c r="S57" s="69"/>
      <c r="T57" s="69"/>
      <c r="U57" s="39"/>
      <c r="V57" s="69" t="str">
        <f>IF(V54="","",(V$54-$AE$47-0.08)*100)</f>
        <v/>
      </c>
      <c r="W57" s="69"/>
      <c r="X57" s="69"/>
      <c r="Y57" s="69"/>
      <c r="Z57" s="39"/>
      <c r="AA57" s="69" t="str">
        <f>IF(AA54="","",(AA$54-$AE$47-0.08)*100)</f>
        <v/>
      </c>
      <c r="AB57" s="69"/>
      <c r="AC57" s="69"/>
      <c r="AD57" s="69"/>
      <c r="AE57" s="39"/>
      <c r="AF57" s="69" t="str">
        <f>IF(AF54="","",(AF$54-$AE$47-0.08)*100)</f>
        <v/>
      </c>
      <c r="AG57" s="69"/>
      <c r="AH57" s="69"/>
      <c r="AI57" s="112"/>
    </row>
    <row r="58" spans="1:35" s="12" customFormat="1" ht="3.6" customHeight="1">
      <c r="A58" s="17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5"/>
    </row>
    <row r="59" spans="1:35" s="12" customFormat="1" ht="3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</row>
    <row r="60" spans="1:35" s="55" customFormat="1" ht="17.25" customHeight="1">
      <c r="A60" s="21" t="s">
        <v>17</v>
      </c>
      <c r="B60" s="22"/>
      <c r="C60" s="22"/>
      <c r="D60" s="22"/>
      <c r="E60" s="22"/>
      <c r="F60" s="113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5"/>
    </row>
    <row r="61" spans="1:35" s="55" customFormat="1" ht="17.25" customHeight="1">
      <c r="A61" s="21"/>
      <c r="B61" s="22"/>
      <c r="C61" s="22"/>
      <c r="D61" s="22"/>
      <c r="E61" s="22"/>
      <c r="F61" s="113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5"/>
    </row>
    <row r="62" spans="1:35" s="22" customFormat="1" ht="2.1" customHeight="1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3"/>
    </row>
    <row r="63" spans="1:35" s="22" customFormat="1" ht="2.1" customHeight="1">
      <c r="A63" s="106"/>
      <c r="B63" s="107"/>
      <c r="C63" s="107"/>
      <c r="D63" s="107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3"/>
    </row>
    <row r="64" spans="1:35">
      <c r="A64" s="52" t="s">
        <v>52</v>
      </c>
    </row>
  </sheetData>
  <sheetProtection algorithmName="SHA-512" hashValue="VG4k32Rw2KsFctk5KlqAajflQOZAcevvS0sVkH/H2VBTEHoDW3JWYCc8fJxSLOpjnGeEeIZmrGkg1ND7fhXCRw==" saltValue="7XDfRochYEKz5+mFDSaOmA==" spinCount="100000" sheet="1" objects="1" scenarios="1"/>
  <protectedRanges>
    <protectedRange sqref="J11:P11 A12:P12 A13:P13 A14:P14 E15:P15 E16:P16 E17:P17" name="Bereich1"/>
  </protectedRanges>
  <dataConsolidate/>
  <mergeCells count="103">
    <mergeCell ref="J24:K24"/>
    <mergeCell ref="R24:W24"/>
    <mergeCell ref="B26:H26"/>
    <mergeCell ref="U26:W26"/>
    <mergeCell ref="B28:H28"/>
    <mergeCell ref="J28:P28"/>
    <mergeCell ref="A18:F18"/>
    <mergeCell ref="G18:P18"/>
    <mergeCell ref="R18:W18"/>
    <mergeCell ref="X18:AI18"/>
    <mergeCell ref="B20:P20"/>
    <mergeCell ref="R20:W20"/>
    <mergeCell ref="X20:AH20"/>
    <mergeCell ref="J22:K22"/>
    <mergeCell ref="R22:Y22"/>
    <mergeCell ref="A15:D15"/>
    <mergeCell ref="E15:P15"/>
    <mergeCell ref="R15:U15"/>
    <mergeCell ref="V15:AI15"/>
    <mergeCell ref="A16:D16"/>
    <mergeCell ref="E16:P16"/>
    <mergeCell ref="R16:U16"/>
    <mergeCell ref="V16:AI16"/>
    <mergeCell ref="A17:D17"/>
    <mergeCell ref="E17:P17"/>
    <mergeCell ref="R17:U17"/>
    <mergeCell ref="V17:AI17"/>
    <mergeCell ref="J11:P11"/>
    <mergeCell ref="R11:Z11"/>
    <mergeCell ref="AA11:AC11"/>
    <mergeCell ref="AD11:AI11"/>
    <mergeCell ref="A12:P12"/>
    <mergeCell ref="R12:AI12"/>
    <mergeCell ref="A13:P13"/>
    <mergeCell ref="R13:AI13"/>
    <mergeCell ref="A14:P14"/>
    <mergeCell ref="R14:AI14"/>
    <mergeCell ref="A63:D63"/>
    <mergeCell ref="S43:V43"/>
    <mergeCell ref="AA57:AD57"/>
    <mergeCell ref="AF54:AI54"/>
    <mergeCell ref="AF51:AI51"/>
    <mergeCell ref="AF52:AI52"/>
    <mergeCell ref="AF55:AI55"/>
    <mergeCell ref="AF56:AI56"/>
    <mergeCell ref="AF57:AI57"/>
    <mergeCell ref="AA54:AD54"/>
    <mergeCell ref="AA51:AD51"/>
    <mergeCell ref="L57:O57"/>
    <mergeCell ref="V54:Y54"/>
    <mergeCell ref="V56:Y56"/>
    <mergeCell ref="F60:AI60"/>
    <mergeCell ref="F61:AI61"/>
    <mergeCell ref="G51:J51"/>
    <mergeCell ref="L54:O54"/>
    <mergeCell ref="L52:O52"/>
    <mergeCell ref="L55:O55"/>
    <mergeCell ref="L56:O56"/>
    <mergeCell ref="G53:J53"/>
    <mergeCell ref="L53:O53"/>
    <mergeCell ref="V57:Y57"/>
    <mergeCell ref="Z47:AD48"/>
    <mergeCell ref="AE47:AI48"/>
    <mergeCell ref="Q53:T53"/>
    <mergeCell ref="V53:Y53"/>
    <mergeCell ref="AA53:AD53"/>
    <mergeCell ref="AA52:AD52"/>
    <mergeCell ref="U32:X32"/>
    <mergeCell ref="AE39:AI39"/>
    <mergeCell ref="AE41:AI41"/>
    <mergeCell ref="AE42:AI42"/>
    <mergeCell ref="AE43:AI43"/>
    <mergeCell ref="AE45:AI45"/>
    <mergeCell ref="AE44:AI44"/>
    <mergeCell ref="AE33:AI33"/>
    <mergeCell ref="AE34:AI34"/>
    <mergeCell ref="AE35:AI35"/>
    <mergeCell ref="AE40:AI40"/>
    <mergeCell ref="AE38:AI38"/>
    <mergeCell ref="Q57:T57"/>
    <mergeCell ref="AF53:AI53"/>
    <mergeCell ref="V51:Y51"/>
    <mergeCell ref="V52:Y52"/>
    <mergeCell ref="V55:Y55"/>
    <mergeCell ref="R7:AI10"/>
    <mergeCell ref="A7:Q10"/>
    <mergeCell ref="G57:J57"/>
    <mergeCell ref="S46:V46"/>
    <mergeCell ref="F31:P31"/>
    <mergeCell ref="G54:J54"/>
    <mergeCell ref="G52:J52"/>
    <mergeCell ref="G55:J55"/>
    <mergeCell ref="G56:J56"/>
    <mergeCell ref="AA55:AD55"/>
    <mergeCell ref="AA56:AD56"/>
    <mergeCell ref="L51:O51"/>
    <mergeCell ref="Z31:AH31"/>
    <mergeCell ref="Q54:T54"/>
    <mergeCell ref="Q51:T51"/>
    <mergeCell ref="Q52:T52"/>
    <mergeCell ref="Q55:T55"/>
    <mergeCell ref="Q56:T56"/>
    <mergeCell ref="AE46:AI46"/>
  </mergeCells>
  <phoneticPr fontId="2" type="noConversion"/>
  <dataValidations disablePrompts="1" count="9">
    <dataValidation type="list" allowBlank="1" showInputMessage="1" showErrorMessage="1" sqref="Q52:T52 V52:Y52 AA52:AD52 AF52:AI52 G52:J52 L52:O52" xr:uid="{00000000-0002-0000-0000-000000000000}">
      <formula1>$A$2:$G$2</formula1>
    </dataValidation>
    <dataValidation type="list" allowBlank="1" showInputMessage="1" showErrorMessage="1" sqref="Z31:AH31" xr:uid="{00000000-0002-0000-0000-000001000000}">
      <formula1>$A$1:$D$1</formula1>
    </dataValidation>
    <dataValidation showInputMessage="1" showErrorMessage="1" sqref="J28:P28" xr:uid="{A978EAF9-27E6-4D9E-8A44-425B941C0B14}"/>
    <dataValidation type="list" allowBlank="1" showInputMessage="1" showErrorMessage="1" sqref="Z22 Z24 Z26 Z28" xr:uid="{873145D2-8714-4D46-87D0-80391C10C598}">
      <formula1>"X"</formula1>
    </dataValidation>
    <dataValidation type="list" allowBlank="1" showInputMessage="1" showErrorMessage="1" sqref="R24 X24:Y24" xr:uid="{618D31B1-264F-443C-9CBE-041D5D54AD98}">
      <formula1>"gelegentlich,13.00 - 15.00 Uhr, bis 12.00 Uhr, 07.00 - 9.00 Uhr,Fixzeit Toleranz 30 Min."</formula1>
    </dataValidation>
    <dataValidation type="list" allowBlank="1" showInputMessage="1" showErrorMessage="1" sqref="J24" xr:uid="{A30EC8C2-1B74-4168-A702-8A1EC12921EB}">
      <formula1>",,,X"</formula1>
    </dataValidation>
    <dataValidation type="list" allowBlank="1" showInputMessage="1" showErrorMessage="1" sqref="J22" xr:uid="{D68EE0C4-B200-497F-9170-127AC8F449B4}">
      <formula1>"ja,nein"</formula1>
    </dataValidation>
    <dataValidation type="list" allowBlank="1" showInputMessage="1" showErrorMessage="1" sqref="B28:H28" xr:uid="{F42BAEC6-F3B4-428B-A5AF-13E12D53A188}">
      <formula1>"mit Anhänger,ohne Anhänger/Solo,4/5-Achser,Sattelschlepper"</formula1>
    </dataValidation>
    <dataValidation type="list" showInputMessage="1" showErrorMessage="1" sqref="B26:H26" xr:uid="{CA3DBB39-67B0-44F6-BCBF-F3B127FD7B78}">
      <formula1>",ohne Kran,mit Kran"</formula1>
    </dataValidation>
  </dataValidations>
  <pageMargins left="0.59055118110236227" right="0.31496062992125984" top="0.9055118110236221" bottom="0.19685039370078741" header="0" footer="0"/>
  <pageSetup paperSize="9" orientation="portrait" r:id="rId1"/>
  <headerFooter scaleWithDoc="0">
    <oddHeader>&amp;LCREABETON AG
Bohler 5 · 6221 Rickenbach LU
0848 400 401 · info@creabeton.ch 
creabeton.ch&amp;R&amp;G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AutoSketch.Drawing.9" shapeId="1043" r:id="rId5">
          <objectPr defaultSize="0" autoPict="0" r:id="rId6">
            <anchor moveWithCells="1">
              <from>
                <xdr:col>0</xdr:col>
                <xdr:colOff>0</xdr:colOff>
                <xdr:row>31</xdr:row>
                <xdr:rowOff>57150</xdr:rowOff>
              </from>
              <to>
                <xdr:col>12</xdr:col>
                <xdr:colOff>104775</xdr:colOff>
                <xdr:row>50</xdr:row>
                <xdr:rowOff>47625</xdr:rowOff>
              </to>
            </anchor>
          </objectPr>
        </oleObject>
      </mc:Choice>
      <mc:Fallback>
        <oleObject progId="AutoSketch.Drawing.9" shapeId="1043" r:id="rId5"/>
      </mc:Fallback>
    </mc:AlternateContent>
    <mc:AlternateContent xmlns:mc="http://schemas.openxmlformats.org/markup-compatibility/2006">
      <mc:Choice Requires="x14">
        <oleObject progId="AutoSketch.Drawing.9" shapeId="1045" r:id="rId7">
          <objectPr defaultSize="0" autoPict="0" r:id="rId8">
            <anchor moveWithCells="1" sizeWithCells="1">
              <from>
                <xdr:col>12</xdr:col>
                <xdr:colOff>47625</xdr:colOff>
                <xdr:row>32</xdr:row>
                <xdr:rowOff>152400</xdr:rowOff>
              </from>
              <to>
                <xdr:col>24</xdr:col>
                <xdr:colOff>114300</xdr:colOff>
                <xdr:row>47</xdr:row>
                <xdr:rowOff>180975</xdr:rowOff>
              </to>
            </anchor>
          </objectPr>
        </oleObject>
      </mc:Choice>
      <mc:Fallback>
        <oleObject progId="AutoSketch.Drawing.9" shapeId="1045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Kaufmann Anja</cp:lastModifiedBy>
  <cp:lastPrinted>2024-11-21T14:46:24Z</cp:lastPrinted>
  <dcterms:created xsi:type="dcterms:W3CDTF">2008-09-29T09:08:30Z</dcterms:created>
  <dcterms:modified xsi:type="dcterms:W3CDTF">2024-11-21T14:46:26Z</dcterms:modified>
</cp:coreProperties>
</file>