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7B8B4864-75AE-4FEF-819A-E3543AFABB9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J25" i="1"/>
  <c r="B23" i="1"/>
  <c r="AE44" i="1" l="1"/>
  <c r="AE46" i="1" s="1"/>
  <c r="G54" i="1" l="1"/>
  <c r="G55" i="1" s="1"/>
  <c r="AF54" i="1"/>
  <c r="AF55" i="1" s="1"/>
  <c r="AA54" i="1"/>
  <c r="AA55" i="1" s="1"/>
  <c r="V54" i="1"/>
  <c r="V55" i="1" s="1"/>
  <c r="Q54" i="1"/>
  <c r="Q55" i="1" s="1"/>
  <c r="L54" i="1"/>
  <c r="L55" i="1" s="1"/>
  <c r="AE47" i="1" l="1"/>
  <c r="Q56" i="1" s="1"/>
  <c r="AE34" i="1"/>
  <c r="AA56" i="1" l="1"/>
  <c r="G56" i="1"/>
  <c r="AF56" i="1"/>
  <c r="V56" i="1"/>
  <c r="L56" i="1"/>
</calcChain>
</file>

<file path=xl/sharedStrings.xml><?xml version="1.0" encoding="utf-8"?>
<sst xmlns="http://schemas.openxmlformats.org/spreadsheetml/2006/main" count="70" uniqueCount="58">
  <si>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</si>
  <si>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</si>
  <si>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</si>
  <si>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</si>
  <si>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</si>
  <si>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</si>
  <si>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</si>
  <si>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</si>
  <si>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</si>
  <si>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</si>
  <si>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</si>
  <si>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Schacht-Nr.</t>
  </si>
  <si>
    <t xml:space="preserve">D </t>
  </si>
  <si>
    <t>O.K. Deckel m.ü.M</t>
  </si>
  <si>
    <t>Anschlüsse</t>
  </si>
  <si>
    <t>Nennweite (mm)</t>
  </si>
  <si>
    <t>Auslauf</t>
  </si>
  <si>
    <t>Bemerkungen</t>
  </si>
  <si>
    <t xml:space="preserve">Durchmesser cm: </t>
  </si>
  <si>
    <t>Nutztiefe</t>
  </si>
  <si>
    <t>Schachtaufbau</t>
  </si>
  <si>
    <t>HS Höhe (cm)</t>
  </si>
  <si>
    <t>HD D-höhe (cm)</t>
  </si>
  <si>
    <t>u.K. Schacht  m.ü.M</t>
  </si>
  <si>
    <t>Einlauf 1</t>
  </si>
  <si>
    <t>Einlauf 2</t>
  </si>
  <si>
    <t>Einlauf 3</t>
  </si>
  <si>
    <t>Einlauf 4</t>
  </si>
  <si>
    <t>Einlauf 5</t>
  </si>
  <si>
    <t>Kote m.ü.M</t>
  </si>
  <si>
    <t>Ha / He (cm)</t>
  </si>
  <si>
    <t xml:space="preserve">Winkel Grad [°] </t>
  </si>
  <si>
    <t>Ha / He + HD (cm)</t>
  </si>
  <si>
    <t>00</t>
  </si>
  <si>
    <t>X</t>
  </si>
  <si>
    <t>Anzahl Stk.</t>
  </si>
  <si>
    <t>HT Höhe (cm)</t>
  </si>
  <si>
    <t xml:space="preserve">A </t>
  </si>
  <si>
    <t>Höhe Strassenablauf (cm)</t>
  </si>
  <si>
    <t xml:space="preserve">
A3001 Betonrohr mit Boden m. Bohrung                      inkl. TOK Dichtring
Bestellformular</t>
  </si>
  <si>
    <t>ZR mit Boden</t>
  </si>
  <si>
    <t>h1</t>
  </si>
  <si>
    <t>Betonrohr</t>
  </si>
  <si>
    <t>h2</t>
  </si>
  <si>
    <t>h3</t>
  </si>
  <si>
    <t>Konus</t>
  </si>
  <si>
    <t>Abdeckplatte</t>
  </si>
  <si>
    <t>Höhe gemäss Plan</t>
  </si>
  <si>
    <t>Sohle m.ü.M</t>
  </si>
  <si>
    <t>Tel.-Nr. 0848 400 401
E-Mail  info@creabeton.ch</t>
  </si>
  <si>
    <t>Lieferung LKW spezifikationen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</si>
  <si>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</si>
  <si>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</si>
  <si>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</si>
  <si>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</si>
  <si>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</si>
  <si>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</si>
  <si>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CREABETON September 2024/str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</si>
</sst>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Frutiger 47LightCn"/>
    </font>
    <font>
      <sz val="11"/>
      <name val="Frutiger 47LightCn"/>
    </font>
    <font>
      <sz val="9"/>
      <name val="Frutiger 47LightCn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2" xfId="0" applyFont="1" applyBorder="1"/>
    <xf numFmtId="0" fontId="3" fillId="0" borderId="7" xfId="0" applyFont="1" applyBorder="1"/>
    <xf numFmtId="0" fontId="3" fillId="0" borderId="3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12" xfId="0" applyFont="1" applyBorder="1"/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/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1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/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/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/>
    <xf numFmtId="0" fontId="6" fillId="2" borderId="10" xfId="0" applyFont="1" applyFill="1" applyBorder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3" fillId="2" borderId="16" xfId="2" applyFill="1" applyBorder="1" applyAlignment="1" applyProtection="1">
      <alignment horizontal="left"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85725</xdr:rowOff>
        </xdr:from>
        <xdr:to>
          <xdr:col>11</xdr:col>
          <xdr:colOff>180975</xdr:colOff>
          <xdr:row>48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33</xdr:row>
          <xdr:rowOff>9525</xdr:rowOff>
        </xdr:from>
        <xdr:to>
          <xdr:col>25</xdr:col>
          <xdr:colOff>28575</xdr:colOff>
          <xdr:row>47</xdr:row>
          <xdr:rowOff>38100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15240</xdr:colOff>
      <xdr:row>0</xdr:row>
      <xdr:rowOff>0</xdr:rowOff>
    </xdr:from>
    <xdr:to>
      <xdr:col>34</xdr:col>
      <xdr:colOff>96267</xdr:colOff>
      <xdr:row>3</xdr:row>
      <xdr:rowOff>86920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4740" y="0"/>
          <a:ext cx="2938527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</sheetPr>
  <dimension ref="A1:AI63"/>
  <sheetViews>
    <sheetView showGridLines="0" tabSelected="1" view="pageLayout" zoomScaleNormal="100" workbookViewId="0">
      <selection activeCell="A4" sqref="A4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>
      <c r="A1" s="61"/>
      <c r="B1" s="60"/>
      <c r="C1" s="60"/>
      <c r="D1" s="59"/>
      <c r="T1" s="56"/>
      <c r="U1" s="1">
        <v>30</v>
      </c>
      <c r="V1" s="51">
        <v>40</v>
      </c>
      <c r="W1" s="51">
        <v>50</v>
      </c>
      <c r="X1" s="51">
        <v>60</v>
      </c>
      <c r="Y1" s="51">
        <v>70</v>
      </c>
      <c r="Z1" s="51">
        <v>80</v>
      </c>
      <c r="AA1" s="51">
        <v>100</v>
      </c>
      <c r="AB1" s="51">
        <v>125</v>
      </c>
      <c r="AC1" s="51">
        <v>150</v>
      </c>
      <c r="AD1" s="51">
        <v>200</v>
      </c>
      <c r="AE1" s="50">
        <v>250</v>
      </c>
    </row>
    <row r="2" spans="1:35" ht="14.25">
      <c r="A2" s="61"/>
      <c r="B2" s="60"/>
      <c r="C2" s="60"/>
      <c r="D2" s="59"/>
      <c r="T2" s="32"/>
      <c r="U2" s="4">
        <v>110</v>
      </c>
      <c r="V2" s="4">
        <v>125</v>
      </c>
      <c r="W2" s="2">
        <v>160</v>
      </c>
      <c r="X2" s="4">
        <v>200</v>
      </c>
      <c r="Y2" s="4">
        <v>250</v>
      </c>
      <c r="Z2" s="4">
        <v>300</v>
      </c>
      <c r="AA2" s="6"/>
    </row>
    <row r="3" spans="1:35">
      <c r="A3" s="61"/>
      <c r="B3" s="60"/>
      <c r="C3" s="60"/>
      <c r="D3" s="59"/>
      <c r="T3" s="32"/>
      <c r="U3" s="1" t="s">
        <v>34</v>
      </c>
      <c r="V3" s="5"/>
    </row>
    <row r="4" spans="1:35">
      <c r="A4" s="61"/>
      <c r="B4" s="60"/>
      <c r="C4" s="60"/>
      <c r="D4"/>
    </row>
    <row r="5" spans="1:35" ht="5.25" customHeight="1">
      <c r="A5" s="33"/>
      <c r="B5" s="34"/>
      <c r="C5" s="33"/>
      <c r="D5" s="34"/>
      <c r="E5" s="33"/>
      <c r="F5" s="34"/>
      <c r="G5" s="33"/>
      <c r="H5" s="34"/>
      <c r="I5" s="33"/>
      <c r="J5" s="34"/>
      <c r="K5" s="33"/>
      <c r="L5" s="34"/>
      <c r="M5" s="33"/>
      <c r="N5" s="34"/>
      <c r="O5" s="33"/>
      <c r="P5" s="34"/>
      <c r="Q5" s="34"/>
      <c r="R5" s="33"/>
      <c r="S5" s="34"/>
      <c r="T5" s="33"/>
      <c r="U5" s="34"/>
      <c r="V5" s="33"/>
      <c r="W5" s="34"/>
      <c r="X5" s="33"/>
      <c r="Y5" s="34"/>
      <c r="Z5" s="33"/>
      <c r="AA5" s="34"/>
      <c r="AB5" s="33"/>
      <c r="AC5" s="34"/>
      <c r="AD5" s="33"/>
      <c r="AE5" s="34"/>
      <c r="AF5" s="33"/>
      <c r="AG5" s="34"/>
      <c r="AH5" s="33"/>
      <c r="AI5" s="34"/>
    </row>
    <row r="6" spans="1:35" s="35" customFormat="1" ht="13.5" customHeight="1">
      <c r="A6" s="103" t="s">
        <v>39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1" t="s">
        <v>49</v>
      </c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s="35" customFormat="1" ht="13.5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s="35" customFormat="1" ht="13.5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ht="13.5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s="47" customFormat="1" ht="17.100000000000001" customHeight="1">
      <c r="A10" s="42" t="s">
        <v>0</v>
      </c>
      <c r="B10" s="43"/>
      <c r="C10" s="43"/>
      <c r="D10" s="43"/>
      <c r="E10" s="43"/>
      <c r="F10" s="44" t="s">
        <v>5</v>
      </c>
      <c r="G10" s="45"/>
      <c r="H10" s="45"/>
      <c r="I10" s="45"/>
      <c r="J10" s="105"/>
      <c r="K10" s="97"/>
      <c r="L10" s="97"/>
      <c r="M10" s="97"/>
      <c r="N10" s="97"/>
      <c r="O10" s="97"/>
      <c r="P10" s="107"/>
      <c r="Q10" s="62"/>
      <c r="R10" s="127" t="s">
        <v>6</v>
      </c>
      <c r="S10" s="128"/>
      <c r="T10" s="128"/>
      <c r="U10" s="128"/>
      <c r="V10" s="128"/>
      <c r="W10" s="128"/>
      <c r="X10" s="128"/>
      <c r="Y10" s="128"/>
      <c r="Z10" s="129"/>
      <c r="AA10" s="130" t="s">
        <v>7</v>
      </c>
      <c r="AB10" s="131"/>
      <c r="AC10" s="131"/>
      <c r="AD10" s="132"/>
      <c r="AE10" s="132"/>
      <c r="AF10" s="132"/>
      <c r="AG10" s="132"/>
      <c r="AH10" s="132"/>
      <c r="AI10" s="133"/>
    </row>
    <row r="11" spans="1:35" s="47" customFormat="1" ht="17.100000000000001" customHeight="1">
      <c r="A11" s="134"/>
      <c r="B11" s="135"/>
      <c r="C11" s="135"/>
      <c r="D11" s="135"/>
      <c r="E11" s="135"/>
      <c r="F11" s="135"/>
      <c r="G11" s="135"/>
      <c r="H11" s="135"/>
      <c r="I11" s="136"/>
      <c r="J11" s="136"/>
      <c r="K11" s="136"/>
      <c r="L11" s="136"/>
      <c r="M11" s="136"/>
      <c r="N11" s="136"/>
      <c r="O11" s="136"/>
      <c r="P11" s="137"/>
      <c r="Q11" s="46"/>
      <c r="R11" s="134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</row>
    <row r="12" spans="1:35" s="47" customFormat="1" ht="17.100000000000001" customHeight="1">
      <c r="A12" s="134"/>
      <c r="B12" s="135"/>
      <c r="C12" s="135"/>
      <c r="D12" s="135"/>
      <c r="E12" s="135"/>
      <c r="F12" s="135"/>
      <c r="G12" s="135"/>
      <c r="H12" s="135"/>
      <c r="I12" s="136"/>
      <c r="J12" s="136"/>
      <c r="K12" s="136"/>
      <c r="L12" s="136"/>
      <c r="M12" s="136"/>
      <c r="N12" s="136"/>
      <c r="O12" s="136"/>
      <c r="P12" s="137"/>
      <c r="Q12" s="3"/>
      <c r="R12" s="140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2"/>
    </row>
    <row r="13" spans="1:35" s="47" customFormat="1" ht="17.100000000000001" customHeight="1">
      <c r="A13" s="134"/>
      <c r="B13" s="135"/>
      <c r="C13" s="135"/>
      <c r="D13" s="135"/>
      <c r="E13" s="135"/>
      <c r="F13" s="135"/>
      <c r="G13" s="135"/>
      <c r="H13" s="135"/>
      <c r="I13" s="136"/>
      <c r="J13" s="136"/>
      <c r="K13" s="136"/>
      <c r="L13" s="136"/>
      <c r="M13" s="136"/>
      <c r="N13" s="136"/>
      <c r="O13" s="136"/>
      <c r="P13" s="137"/>
      <c r="Q13" s="3"/>
      <c r="R13" s="143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0"/>
    </row>
    <row r="14" spans="1:35" s="47" customFormat="1" ht="17.100000000000001" customHeight="1">
      <c r="A14" s="154" t="s">
        <v>1</v>
      </c>
      <c r="B14" s="155"/>
      <c r="C14" s="155"/>
      <c r="D14" s="155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3" t="s">
        <v>8</v>
      </c>
      <c r="R14" s="154" t="s">
        <v>1</v>
      </c>
      <c r="S14" s="155"/>
      <c r="T14" s="155"/>
      <c r="U14" s="155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0"/>
    </row>
    <row r="15" spans="1:35" s="47" customFormat="1" ht="17.100000000000001" customHeight="1">
      <c r="A15" s="156" t="s">
        <v>2</v>
      </c>
      <c r="B15" s="153"/>
      <c r="C15" s="153"/>
      <c r="D15" s="153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7"/>
      <c r="Q15" s="3"/>
      <c r="R15" s="156" t="s">
        <v>2</v>
      </c>
      <c r="S15" s="153"/>
      <c r="T15" s="153"/>
      <c r="U15" s="153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0"/>
    </row>
    <row r="16" spans="1:35" s="47" customFormat="1" ht="17.100000000000001" customHeight="1" thickBot="1">
      <c r="A16" s="157" t="s">
        <v>3</v>
      </c>
      <c r="B16" s="158"/>
      <c r="C16" s="158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60"/>
      <c r="Q16" s="63"/>
      <c r="R16" s="157" t="s">
        <v>3</v>
      </c>
      <c r="S16" s="158"/>
      <c r="T16" s="158"/>
      <c r="U16" s="158"/>
      <c r="V16" s="161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60"/>
    </row>
    <row r="17" spans="1:35" s="48" customFormat="1" ht="15.6" customHeight="1" thickTop="1">
      <c r="A17" s="174" t="s">
        <v>4</v>
      </c>
      <c r="B17" s="175"/>
      <c r="C17" s="175"/>
      <c r="D17" s="175"/>
      <c r="E17" s="175"/>
      <c r="F17" s="175"/>
      <c r="G17" s="144"/>
      <c r="H17" s="108"/>
      <c r="I17" s="108"/>
      <c r="J17" s="108"/>
      <c r="K17" s="108"/>
      <c r="L17" s="108"/>
      <c r="M17" s="108"/>
      <c r="N17" s="108"/>
      <c r="O17" s="108"/>
      <c r="P17" s="108"/>
      <c r="Q17" s="9"/>
      <c r="R17" s="175" t="s">
        <v>9</v>
      </c>
      <c r="S17" s="145"/>
      <c r="T17" s="145"/>
      <c r="U17" s="145"/>
      <c r="V17" s="145"/>
      <c r="W17" s="145"/>
      <c r="X17" s="144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9"/>
    </row>
    <row r="18" spans="1:35" s="48" customFormat="1" ht="2.1" customHeight="1">
      <c r="A18" s="8"/>
      <c r="B18" s="46"/>
      <c r="C18" s="46"/>
      <c r="D18" s="46"/>
      <c r="E18" s="46"/>
      <c r="F18" s="46"/>
      <c r="G18" s="9"/>
      <c r="H18" s="46"/>
      <c r="I18" s="46"/>
      <c r="J18" s="46"/>
      <c r="K18" s="46"/>
      <c r="L18" s="46"/>
      <c r="M18" s="46"/>
      <c r="N18" s="46"/>
      <c r="O18" s="46"/>
      <c r="P18" s="46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46"/>
      <c r="AC18" s="46"/>
      <c r="AD18" s="46"/>
      <c r="AE18" s="46"/>
      <c r="AF18" s="46"/>
      <c r="AG18" s="46"/>
      <c r="AH18" s="3"/>
      <c r="AI18" s="10"/>
    </row>
    <row r="19" spans="1:35" s="48" customFormat="1" ht="15.6" customHeight="1">
      <c r="A19" s="11"/>
      <c r="B19" s="145" t="s">
        <v>50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9"/>
      <c r="R19" s="147"/>
      <c r="S19" s="148"/>
      <c r="T19" s="148"/>
      <c r="U19" s="148"/>
      <c r="V19" s="148"/>
      <c r="W19" s="148"/>
      <c r="X19" s="149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71"/>
    </row>
    <row r="20" spans="1:35" s="48" customFormat="1" ht="2.1" customHeight="1">
      <c r="A20" s="8"/>
      <c r="B20" s="46"/>
      <c r="C20" s="46"/>
      <c r="D20" s="46"/>
      <c r="E20" s="46"/>
      <c r="F20" s="46"/>
      <c r="G20" s="9"/>
      <c r="H20" s="46"/>
      <c r="I20" s="46"/>
      <c r="J20" s="46"/>
      <c r="K20" s="46"/>
      <c r="L20" s="46"/>
      <c r="M20" s="46"/>
      <c r="N20" s="46"/>
      <c r="O20" s="46"/>
      <c r="P20" s="46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46"/>
      <c r="AC20" s="46"/>
      <c r="AD20" s="46"/>
      <c r="AE20" s="46"/>
      <c r="AF20" s="46"/>
      <c r="AG20" s="46"/>
      <c r="AH20" s="3"/>
      <c r="AI20" s="10"/>
    </row>
    <row r="21" spans="1:35" s="48" customFormat="1" ht="15.6" customHeight="1">
      <c r="A21" s="11"/>
      <c r="B21" s="46" t="s">
        <v>50</v>
      </c>
      <c r="C21" s="9"/>
      <c r="D21" s="46"/>
      <c r="E21" s="46" t="s">
        <v>51</v>
      </c>
      <c r="F21" s="46"/>
      <c r="G21" s="46"/>
      <c r="H21" s="46"/>
      <c r="I21" s="46"/>
      <c r="J21" s="151"/>
      <c r="K21" s="152"/>
      <c r="M21" s="46"/>
      <c r="N21" s="46"/>
      <c r="P21" s="9"/>
      <c r="Q21" s="9"/>
      <c r="R21" s="153" t="s">
        <v>52</v>
      </c>
      <c r="S21" s="148"/>
      <c r="T21" s="148"/>
      <c r="U21" s="148"/>
      <c r="V21" s="148"/>
      <c r="W21" s="148"/>
      <c r="X21" s="148"/>
      <c r="Y21" s="148"/>
      <c r="Z21" s="58"/>
      <c r="AB21" s="67" t="s">
        <v>53</v>
      </c>
      <c r="AD21" s="46"/>
      <c r="AE21" s="46"/>
      <c r="AF21" s="46"/>
      <c r="AG21" s="9"/>
      <c r="AH21" s="3"/>
      <c r="AI21" s="10"/>
    </row>
    <row r="22" spans="1:35" s="48" customFormat="1" ht="2.1" customHeight="1">
      <c r="A22" s="65"/>
      <c r="B22" s="9"/>
      <c r="C22" s="9"/>
      <c r="D22" s="46"/>
      <c r="E22" s="46"/>
      <c r="F22" s="46"/>
      <c r="G22" s="46"/>
      <c r="H22" s="46"/>
      <c r="I22" s="46"/>
      <c r="J22" s="66"/>
      <c r="K22" s="46"/>
      <c r="L22" s="46"/>
      <c r="M22" s="46"/>
      <c r="N22" s="9"/>
      <c r="O22" s="9"/>
      <c r="P22" s="9"/>
      <c r="Q22" s="9"/>
      <c r="R22" s="66"/>
      <c r="S22" s="46"/>
      <c r="T22" s="46"/>
      <c r="U22" s="46"/>
      <c r="V22" s="9"/>
      <c r="W22" s="9"/>
      <c r="X22" s="9"/>
      <c r="Y22" s="9"/>
      <c r="Z22" s="66"/>
      <c r="AB22" s="46"/>
      <c r="AD22" s="46"/>
      <c r="AE22" s="9"/>
      <c r="AF22" s="9"/>
      <c r="AG22" s="9"/>
      <c r="AH22" s="3"/>
      <c r="AI22" s="10"/>
    </row>
    <row r="23" spans="1:35" s="48" customFormat="1" ht="15.6" customHeight="1">
      <c r="A23" s="14"/>
      <c r="B23" s="46" t="str">
        <f>IF(J21="nein","","LKW spezifikationen")</f>
        <v>LKW spezifikationen</v>
      </c>
      <c r="I23" s="46"/>
      <c r="J23" s="151"/>
      <c r="K23" s="162"/>
      <c r="L23" s="46" t="s">
        <v>10</v>
      </c>
      <c r="M23" s="46"/>
      <c r="N23" s="46"/>
      <c r="O23" s="46"/>
      <c r="P23" s="9"/>
      <c r="Q23" s="9"/>
      <c r="R23" s="163"/>
      <c r="S23" s="164"/>
      <c r="T23" s="164"/>
      <c r="U23" s="164"/>
      <c r="V23" s="164"/>
      <c r="W23" s="165"/>
      <c r="X23" s="64"/>
      <c r="Y23" s="64"/>
      <c r="Z23" s="58"/>
      <c r="AB23" s="67" t="s">
        <v>54</v>
      </c>
      <c r="AD23" s="46"/>
      <c r="AE23" s="46"/>
      <c r="AF23" s="46"/>
      <c r="AG23" s="9"/>
      <c r="AH23" s="3"/>
      <c r="AI23" s="10"/>
    </row>
    <row r="24" spans="1:35" s="48" customFormat="1" ht="2.1" customHeight="1">
      <c r="A24" s="14"/>
      <c r="B24" s="40"/>
      <c r="C24" s="9"/>
      <c r="D24" s="46"/>
      <c r="E24" s="46"/>
      <c r="F24" s="46"/>
      <c r="G24" s="46"/>
      <c r="H24" s="46"/>
      <c r="I24" s="46"/>
      <c r="J24" s="66"/>
      <c r="K24" s="46"/>
      <c r="L24" s="46"/>
      <c r="M24" s="46"/>
      <c r="N24" s="46"/>
      <c r="O24" s="46"/>
      <c r="P24" s="9"/>
      <c r="Q24" s="9"/>
      <c r="R24" s="66"/>
      <c r="S24" s="46"/>
      <c r="T24" s="46"/>
      <c r="U24" s="46"/>
      <c r="V24" s="46"/>
      <c r="W24" s="46"/>
      <c r="X24" s="9"/>
      <c r="Y24" s="9"/>
      <c r="Z24" s="66"/>
      <c r="AB24" s="46"/>
      <c r="AD24" s="46"/>
      <c r="AE24" s="46"/>
      <c r="AF24" s="46"/>
      <c r="AG24" s="9"/>
      <c r="AH24" s="3"/>
      <c r="AI24" s="10"/>
    </row>
    <row r="25" spans="1:35" s="48" customFormat="1" ht="15.6" customHeight="1">
      <c r="A25" s="14"/>
      <c r="B25" s="166"/>
      <c r="C25" s="167"/>
      <c r="D25" s="167"/>
      <c r="E25" s="167"/>
      <c r="F25" s="167"/>
      <c r="G25" s="167"/>
      <c r="H25" s="168"/>
      <c r="I25" s="46"/>
      <c r="J25" s="67" t="str">
        <f>IF(J21="nein","abgeholt: in welchem Werk","")</f>
        <v/>
      </c>
      <c r="K25" s="46"/>
      <c r="M25" s="46"/>
      <c r="N25" s="46"/>
      <c r="O25" s="68"/>
      <c r="P25" s="46"/>
      <c r="Q25" s="46"/>
      <c r="R25" s="48" t="str">
        <f>IF(R23="Fixzeit Toleranz 30 Min.","Zeit","")</f>
        <v/>
      </c>
      <c r="S25" s="46"/>
      <c r="U25" s="169"/>
      <c r="V25" s="170"/>
      <c r="W25" s="171"/>
      <c r="X25" s="46"/>
      <c r="Z25" s="58"/>
      <c r="AB25" s="67" t="s">
        <v>55</v>
      </c>
      <c r="AD25" s="46"/>
      <c r="AE25" s="46"/>
      <c r="AF25" s="46"/>
      <c r="AG25" s="46"/>
      <c r="AH25" s="3"/>
      <c r="AI25" s="10"/>
    </row>
    <row r="26" spans="1:35" s="48" customFormat="1" ht="2.1" customHeight="1">
      <c r="A26" s="14"/>
      <c r="B26" s="40"/>
      <c r="C26" s="9"/>
      <c r="D26" s="46"/>
      <c r="E26" s="46"/>
      <c r="F26" s="46"/>
      <c r="G26" s="46"/>
      <c r="H26" s="46"/>
      <c r="I26" s="46"/>
      <c r="J26" s="66"/>
      <c r="K26" s="46"/>
      <c r="L26" s="46"/>
      <c r="M26" s="46"/>
      <c r="N26" s="46"/>
      <c r="O26" s="46"/>
      <c r="P26" s="46"/>
      <c r="Q26" s="46"/>
      <c r="R26" s="66"/>
      <c r="S26" s="46"/>
      <c r="T26" s="46"/>
      <c r="U26" s="46"/>
      <c r="V26" s="46"/>
      <c r="W26" s="46"/>
      <c r="X26" s="46"/>
      <c r="Y26" s="46"/>
      <c r="Z26" s="66"/>
      <c r="AB26" s="46"/>
      <c r="AD26" s="46"/>
      <c r="AE26" s="46"/>
      <c r="AF26" s="46"/>
      <c r="AG26" s="46"/>
      <c r="AH26" s="3"/>
      <c r="AI26" s="10"/>
    </row>
    <row r="27" spans="1:35" s="48" customFormat="1" ht="15.6" customHeight="1">
      <c r="A27" s="14"/>
      <c r="B27" s="166"/>
      <c r="C27" s="167"/>
      <c r="D27" s="167"/>
      <c r="E27" s="167"/>
      <c r="F27" s="167"/>
      <c r="G27" s="167"/>
      <c r="H27" s="168"/>
      <c r="I27" s="46"/>
      <c r="J27" s="172"/>
      <c r="K27" s="173"/>
      <c r="L27" s="173"/>
      <c r="M27" s="173"/>
      <c r="N27" s="173"/>
      <c r="O27" s="173"/>
      <c r="P27" s="162"/>
      <c r="Q27" s="46"/>
      <c r="R27" s="66"/>
      <c r="S27" s="46"/>
      <c r="T27" s="46"/>
      <c r="U27" s="69"/>
      <c r="V27" s="69"/>
      <c r="W27" s="69"/>
      <c r="X27" s="69"/>
      <c r="Y27" s="69"/>
      <c r="Z27" s="58"/>
      <c r="AB27" s="67" t="s">
        <v>56</v>
      </c>
      <c r="AD27" s="70"/>
      <c r="AE27" s="70"/>
      <c r="AF27" s="70"/>
      <c r="AG27" s="70"/>
      <c r="AH27" s="70"/>
      <c r="AI27" s="10"/>
    </row>
    <row r="28" spans="1:35" s="48" customFormat="1" ht="1.7" customHeight="1">
      <c r="A28" s="72"/>
      <c r="B28" s="73"/>
      <c r="C28" s="9"/>
      <c r="D28" s="9"/>
      <c r="E28" s="9"/>
      <c r="F28" s="9"/>
      <c r="G28" s="9"/>
      <c r="H28" s="9"/>
      <c r="I28" s="73"/>
      <c r="J28" s="73"/>
      <c r="K28" s="9"/>
      <c r="L28" s="51"/>
      <c r="M28" s="51"/>
      <c r="N28" s="51"/>
      <c r="O28" s="51"/>
      <c r="P28" s="51"/>
      <c r="Q28" s="51"/>
      <c r="R28" s="73"/>
      <c r="S28" s="73"/>
      <c r="T28" s="9"/>
      <c r="U28" s="51"/>
      <c r="V28" s="51"/>
      <c r="W28" s="51"/>
      <c r="X28" s="51"/>
      <c r="Y28" s="51"/>
      <c r="Z28" s="51"/>
      <c r="AA28" s="51"/>
      <c r="AB28" s="73"/>
      <c r="AC28" s="73"/>
      <c r="AD28" s="9"/>
      <c r="AE28" s="51"/>
      <c r="AF28" s="51"/>
      <c r="AG28" s="51"/>
      <c r="AH28" s="51"/>
      <c r="AI28" s="74"/>
    </row>
    <row r="29" spans="1:35" s="12" customFormat="1" ht="3.6" customHeight="1">
      <c r="A29" s="38"/>
      <c r="B29" s="38"/>
      <c r="C29" s="39"/>
      <c r="D29" s="39"/>
      <c r="E29" s="39"/>
      <c r="F29" s="39"/>
      <c r="G29" s="39"/>
      <c r="H29" s="39"/>
      <c r="I29" s="38"/>
      <c r="J29" s="38"/>
      <c r="K29" s="26"/>
      <c r="L29" s="26"/>
      <c r="M29" s="26"/>
      <c r="N29" s="26"/>
      <c r="O29" s="26"/>
      <c r="P29" s="26"/>
      <c r="Q29" s="26"/>
      <c r="R29" s="38"/>
      <c r="S29" s="38"/>
      <c r="T29" s="26"/>
      <c r="U29" s="26"/>
      <c r="V29" s="26"/>
      <c r="W29" s="26"/>
      <c r="X29" s="26"/>
      <c r="Y29" s="26"/>
      <c r="Z29" s="26"/>
      <c r="AA29" s="26"/>
      <c r="AB29" s="38"/>
      <c r="AC29" s="38"/>
      <c r="AD29" s="26"/>
      <c r="AE29" s="26"/>
      <c r="AF29" s="26"/>
      <c r="AG29" s="26"/>
      <c r="AH29" s="26"/>
      <c r="AI29" s="26"/>
    </row>
    <row r="30" spans="1:35" s="12" customFormat="1" ht="16.5" customHeight="1">
      <c r="A30" s="16" t="s">
        <v>11</v>
      </c>
      <c r="B30" s="28"/>
      <c r="C30" s="28"/>
      <c r="D30" s="28"/>
      <c r="E30" s="28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7"/>
      <c r="R30" s="27" t="s">
        <v>18</v>
      </c>
      <c r="S30" s="7"/>
      <c r="T30" s="7"/>
      <c r="U30" s="7"/>
      <c r="V30" s="7"/>
      <c r="W30" s="7"/>
      <c r="X30" s="7"/>
      <c r="Y30" s="7"/>
      <c r="Z30" s="105"/>
      <c r="AA30" s="122"/>
      <c r="AB30" s="122"/>
      <c r="AC30" s="122"/>
      <c r="AD30" s="122"/>
      <c r="AE30" s="122"/>
      <c r="AF30" s="122"/>
      <c r="AG30" s="122"/>
      <c r="AH30" s="122"/>
      <c r="AI30" s="41"/>
    </row>
    <row r="31" spans="1:35" s="12" customFormat="1" ht="15.95" customHeight="1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9"/>
      <c r="Q31" s="9" t="s">
        <v>35</v>
      </c>
      <c r="R31" s="9"/>
      <c r="S31" s="9"/>
      <c r="T31" s="9"/>
      <c r="U31" s="117"/>
      <c r="V31" s="118"/>
      <c r="W31" s="118"/>
      <c r="X31" s="118"/>
      <c r="Z31" s="20"/>
      <c r="AA31" s="20"/>
      <c r="AB31" s="20"/>
      <c r="AC31" s="20"/>
      <c r="AF31" s="20"/>
      <c r="AG31" s="18"/>
      <c r="AH31" s="18"/>
      <c r="AI31" s="19"/>
    </row>
    <row r="32" spans="1:35" s="12" customFormat="1" ht="15" customHeight="1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/>
      <c r="R32" s="9"/>
      <c r="S32" s="9"/>
      <c r="U32" s="9"/>
      <c r="V32" s="9"/>
      <c r="X32" s="20" t="s">
        <v>13</v>
      </c>
      <c r="Y32" s="48"/>
      <c r="Z32" s="20"/>
      <c r="AA32" s="20"/>
      <c r="AB32" s="20"/>
      <c r="AC32" s="20"/>
      <c r="AD32" s="49" t="s">
        <v>12</v>
      </c>
      <c r="AE32" s="119"/>
      <c r="AF32" s="120"/>
      <c r="AG32" s="120"/>
      <c r="AH32" s="120"/>
      <c r="AI32" s="121"/>
    </row>
    <row r="33" spans="1:35" s="12" customFormat="1" ht="15" customHeight="1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1"/>
      <c r="R33" s="1"/>
      <c r="S33" s="1"/>
      <c r="T33" s="1"/>
      <c r="U33" s="1"/>
      <c r="V33" s="1"/>
      <c r="X33" s="48"/>
      <c r="Y33" s="20" t="s">
        <v>48</v>
      </c>
      <c r="Z33" s="9"/>
      <c r="AA33" s="9"/>
      <c r="AB33" s="9"/>
      <c r="AC33" s="9"/>
      <c r="AD33" s="50" t="s">
        <v>37</v>
      </c>
      <c r="AE33" s="119"/>
      <c r="AF33" s="120"/>
      <c r="AG33" s="120"/>
      <c r="AH33" s="120"/>
      <c r="AI33" s="121"/>
    </row>
    <row r="34" spans="1:35" s="12" customFormat="1" ht="15" customHeight="1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X34" s="48"/>
      <c r="Y34" s="20" t="s">
        <v>47</v>
      </c>
      <c r="AA34" s="51"/>
      <c r="AB34" s="51"/>
      <c r="AC34" s="51"/>
      <c r="AD34" s="50"/>
      <c r="AE34" s="124" t="str">
        <f>IF(AE32="","",SUM((AE32-AE33))*100)</f>
        <v/>
      </c>
      <c r="AF34" s="125"/>
      <c r="AG34" s="125"/>
      <c r="AH34" s="125"/>
      <c r="AI34" s="126"/>
    </row>
    <row r="35" spans="1:35" s="12" customFormat="1" ht="15" customHeight="1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Z35" s="20" t="s">
        <v>20</v>
      </c>
      <c r="AI35" s="52"/>
    </row>
    <row r="36" spans="1:35" s="12" customFormat="1" ht="15" customHeight="1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Z36" s="20" t="s">
        <v>38</v>
      </c>
      <c r="AI36" s="52"/>
    </row>
    <row r="37" spans="1:35" s="12" customFormat="1" ht="15" customHeight="1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 t="s">
        <v>8</v>
      </c>
      <c r="V37" s="1"/>
      <c r="X37" s="20"/>
      <c r="Z37" s="20" t="s">
        <v>40</v>
      </c>
      <c r="AC37" s="30"/>
      <c r="AD37" s="54" t="s">
        <v>41</v>
      </c>
      <c r="AE37" s="108"/>
      <c r="AF37" s="94"/>
      <c r="AG37" s="94"/>
      <c r="AH37" s="94"/>
      <c r="AI37" s="95"/>
    </row>
    <row r="38" spans="1:35" s="12" customFormat="1" ht="15" customHeight="1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Z38" s="20" t="s">
        <v>42</v>
      </c>
      <c r="AD38" s="54" t="s">
        <v>43</v>
      </c>
      <c r="AE38" s="108"/>
      <c r="AF38" s="108"/>
      <c r="AG38" s="108"/>
      <c r="AH38" s="108"/>
      <c r="AI38" s="109"/>
    </row>
    <row r="39" spans="1:35" s="12" customFormat="1" ht="15" customHeight="1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Z39" s="20" t="s">
        <v>42</v>
      </c>
      <c r="AD39" s="54" t="s">
        <v>43</v>
      </c>
      <c r="AE39" s="105"/>
      <c r="AF39" s="105"/>
      <c r="AG39" s="105"/>
      <c r="AH39" s="105"/>
      <c r="AI39" s="123"/>
    </row>
    <row r="40" spans="1:35" s="12" customFormat="1" ht="15" customHeight="1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Z40" s="20" t="s">
        <v>42</v>
      </c>
      <c r="AD40" s="54" t="s">
        <v>43</v>
      </c>
      <c r="AE40" s="105"/>
      <c r="AF40" s="105"/>
      <c r="AG40" s="105"/>
      <c r="AH40" s="105"/>
      <c r="AI40" s="123"/>
    </row>
    <row r="41" spans="1:35" s="12" customFormat="1" ht="15" customHeight="1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Z41" s="20" t="s">
        <v>42</v>
      </c>
      <c r="AD41" s="54" t="s">
        <v>43</v>
      </c>
      <c r="AE41" s="105"/>
      <c r="AF41" s="105"/>
      <c r="AG41" s="105"/>
      <c r="AH41" s="105"/>
      <c r="AI41" s="123"/>
    </row>
    <row r="42" spans="1:35" s="12" customFormat="1" ht="15" customHeight="1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7"/>
      <c r="T42" s="78"/>
      <c r="U42" s="78"/>
      <c r="V42" s="78"/>
      <c r="Z42" s="20" t="s">
        <v>45</v>
      </c>
      <c r="AD42" s="54" t="s">
        <v>44</v>
      </c>
      <c r="AE42" s="108"/>
      <c r="AF42" s="108"/>
      <c r="AG42" s="108"/>
      <c r="AH42" s="108"/>
      <c r="AI42" s="109"/>
    </row>
    <row r="43" spans="1:35" s="12" customFormat="1" ht="15" customHeight="1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Z43" s="20" t="s">
        <v>46</v>
      </c>
      <c r="AD43" s="54" t="s">
        <v>44</v>
      </c>
      <c r="AE43" s="108"/>
      <c r="AF43" s="108"/>
      <c r="AG43" s="108"/>
      <c r="AH43" s="108"/>
      <c r="AI43" s="109"/>
    </row>
    <row r="44" spans="1:35" s="12" customFormat="1" ht="15" customHeight="1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Z44" s="20" t="s">
        <v>21</v>
      </c>
      <c r="AD44" s="1"/>
      <c r="AE44" s="115" t="str">
        <f>IF(AE37="","",(SUM(AE37:AI43)))</f>
        <v/>
      </c>
      <c r="AF44" s="115"/>
      <c r="AG44" s="115"/>
      <c r="AH44" s="115"/>
      <c r="AI44" s="116"/>
    </row>
    <row r="45" spans="1:35" s="12" customFormat="1" ht="15" customHeight="1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7"/>
      <c r="T45" s="78"/>
      <c r="U45" s="78"/>
      <c r="V45" s="78"/>
      <c r="Z45" s="20" t="s">
        <v>22</v>
      </c>
      <c r="AD45" s="1"/>
      <c r="AE45" s="105"/>
      <c r="AF45" s="97"/>
      <c r="AG45" s="97"/>
      <c r="AH45" s="97"/>
      <c r="AI45" s="107"/>
    </row>
    <row r="46" spans="1:35" s="12" customFormat="1" ht="15" customHeight="1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Z46" s="20" t="s">
        <v>36</v>
      </c>
      <c r="AD46" s="13"/>
      <c r="AE46" s="96" t="str">
        <f>IF(AE44="","",(SUM(AE44:AI45)))</f>
        <v/>
      </c>
      <c r="AF46" s="97"/>
      <c r="AG46" s="97"/>
      <c r="AH46" s="97"/>
      <c r="AI46" s="53"/>
    </row>
    <row r="47" spans="1:35" s="12" customFormat="1" ht="13.5" customHeight="1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Z47" s="88" t="s">
        <v>23</v>
      </c>
      <c r="AA47" s="89"/>
      <c r="AB47" s="89"/>
      <c r="AC47" s="89"/>
      <c r="AD47" s="89"/>
      <c r="AE47" s="91" t="str">
        <f>IF(AE46="","",(AE32-(AE46)/100))</f>
        <v/>
      </c>
      <c r="AF47" s="92"/>
      <c r="AG47" s="92"/>
      <c r="AH47" s="92"/>
      <c r="AI47" s="93"/>
    </row>
    <row r="48" spans="1:35" s="12" customFormat="1" ht="17.25" customHeight="1">
      <c r="A48" s="11"/>
      <c r="B48" s="1"/>
      <c r="C48" s="1"/>
      <c r="D48" s="1"/>
      <c r="E48" s="1"/>
      <c r="F48" s="1"/>
      <c r="K48" s="1"/>
      <c r="P48" s="1"/>
      <c r="U48" s="1"/>
      <c r="Z48" s="90"/>
      <c r="AA48" s="90"/>
      <c r="AB48" s="90"/>
      <c r="AC48" s="90"/>
      <c r="AD48" s="90"/>
      <c r="AE48" s="94"/>
      <c r="AF48" s="94"/>
      <c r="AG48" s="94"/>
      <c r="AH48" s="94"/>
      <c r="AI48" s="95"/>
    </row>
    <row r="49" spans="1:35" s="12" customFormat="1" ht="3.6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s="12" customFormat="1" ht="17.25" customHeight="1">
      <c r="A50" s="16" t="s">
        <v>14</v>
      </c>
      <c r="B50" s="28"/>
      <c r="C50" s="28"/>
      <c r="D50" s="28"/>
      <c r="E50" s="28"/>
      <c r="F50" s="28"/>
      <c r="G50" s="82" t="s">
        <v>16</v>
      </c>
      <c r="H50" s="82"/>
      <c r="I50" s="82"/>
      <c r="J50" s="82"/>
      <c r="K50" s="29"/>
      <c r="L50" s="82" t="s">
        <v>24</v>
      </c>
      <c r="M50" s="82"/>
      <c r="N50" s="82"/>
      <c r="O50" s="82"/>
      <c r="P50" s="29"/>
      <c r="Q50" s="82" t="s">
        <v>25</v>
      </c>
      <c r="R50" s="82"/>
      <c r="S50" s="82"/>
      <c r="T50" s="82"/>
      <c r="U50" s="29"/>
      <c r="V50" s="82" t="s">
        <v>26</v>
      </c>
      <c r="W50" s="82"/>
      <c r="X50" s="82"/>
      <c r="Y50" s="82"/>
      <c r="Z50" s="28"/>
      <c r="AA50" s="82" t="s">
        <v>27</v>
      </c>
      <c r="AB50" s="82"/>
      <c r="AC50" s="82"/>
      <c r="AD50" s="82"/>
      <c r="AE50" s="28"/>
      <c r="AF50" s="82" t="s">
        <v>28</v>
      </c>
      <c r="AG50" s="82"/>
      <c r="AH50" s="82"/>
      <c r="AI50" s="83"/>
    </row>
    <row r="51" spans="1:35" s="12" customFormat="1" ht="17.25" customHeight="1">
      <c r="A51" s="17" t="s">
        <v>15</v>
      </c>
      <c r="B51" s="1"/>
      <c r="C51" s="1"/>
      <c r="D51" s="1"/>
      <c r="E51" s="1"/>
      <c r="F51" s="1"/>
      <c r="G51" s="106"/>
      <c r="H51" s="106"/>
      <c r="I51" s="106"/>
      <c r="J51" s="106"/>
      <c r="K51" s="36"/>
      <c r="L51" s="106"/>
      <c r="M51" s="106"/>
      <c r="N51" s="106"/>
      <c r="O51" s="106"/>
      <c r="P51" s="36"/>
      <c r="Q51" s="84"/>
      <c r="R51" s="84"/>
      <c r="S51" s="84"/>
      <c r="T51" s="84"/>
      <c r="U51" s="36"/>
      <c r="V51" s="84"/>
      <c r="W51" s="84"/>
      <c r="X51" s="84"/>
      <c r="Y51" s="84"/>
      <c r="Z51" s="36"/>
      <c r="AA51" s="84"/>
      <c r="AB51" s="84"/>
      <c r="AC51" s="84"/>
      <c r="AD51" s="84"/>
      <c r="AE51" s="36"/>
      <c r="AF51" s="84"/>
      <c r="AG51" s="84"/>
      <c r="AH51" s="84"/>
      <c r="AI51" s="85"/>
    </row>
    <row r="52" spans="1:35" s="12" customFormat="1" ht="17.25" customHeight="1">
      <c r="A52" s="17" t="s">
        <v>31</v>
      </c>
      <c r="B52" s="1"/>
      <c r="C52" s="1"/>
      <c r="D52" s="1"/>
      <c r="E52" s="1"/>
      <c r="F52" s="1"/>
      <c r="G52" s="110" t="s">
        <v>33</v>
      </c>
      <c r="H52" s="111"/>
      <c r="I52" s="111"/>
      <c r="J52" s="111"/>
      <c r="K52" s="36"/>
      <c r="L52" s="112"/>
      <c r="M52" s="113"/>
      <c r="N52" s="113"/>
      <c r="O52" s="113"/>
      <c r="P52" s="36"/>
      <c r="Q52" s="112"/>
      <c r="R52" s="113"/>
      <c r="S52" s="113"/>
      <c r="T52" s="113"/>
      <c r="U52" s="36"/>
      <c r="V52" s="112"/>
      <c r="W52" s="113"/>
      <c r="X52" s="113"/>
      <c r="Y52" s="113"/>
      <c r="Z52" s="36"/>
      <c r="AA52" s="112"/>
      <c r="AB52" s="113"/>
      <c r="AC52" s="113"/>
      <c r="AD52" s="113"/>
      <c r="AE52" s="36"/>
      <c r="AF52" s="112"/>
      <c r="AG52" s="113"/>
      <c r="AH52" s="113"/>
      <c r="AI52" s="114"/>
    </row>
    <row r="53" spans="1:35" s="12" customFormat="1" ht="17.25" customHeight="1">
      <c r="A53" s="17" t="s">
        <v>29</v>
      </c>
      <c r="B53" s="1"/>
      <c r="C53" s="1"/>
      <c r="D53" s="1"/>
      <c r="E53" s="1"/>
      <c r="F53" s="1"/>
      <c r="G53" s="80"/>
      <c r="H53" s="80"/>
      <c r="I53" s="80"/>
      <c r="J53" s="80"/>
      <c r="K53" s="31"/>
      <c r="L53" s="80"/>
      <c r="M53" s="80"/>
      <c r="N53" s="80"/>
      <c r="O53" s="80"/>
      <c r="P53" s="31"/>
      <c r="Q53" s="80"/>
      <c r="R53" s="80"/>
      <c r="S53" s="80"/>
      <c r="T53" s="80"/>
      <c r="U53" s="31"/>
      <c r="V53" s="80"/>
      <c r="W53" s="80"/>
      <c r="X53" s="80"/>
      <c r="Y53" s="80"/>
      <c r="Z53" s="31"/>
      <c r="AA53" s="80"/>
      <c r="AB53" s="80"/>
      <c r="AC53" s="80"/>
      <c r="AD53" s="80"/>
      <c r="AE53" s="31"/>
      <c r="AF53" s="80"/>
      <c r="AG53" s="80"/>
      <c r="AH53" s="80"/>
      <c r="AI53" s="81"/>
    </row>
    <row r="54" spans="1:35" s="12" customFormat="1" ht="17.25" customHeight="1">
      <c r="A54" s="55" t="s">
        <v>30</v>
      </c>
      <c r="B54" s="51"/>
      <c r="C54" s="51"/>
      <c r="D54" s="51"/>
      <c r="E54" s="51"/>
      <c r="F54" s="51"/>
      <c r="G54" s="86" t="str">
        <f>IF(G$53="","",(($AE$32*100)-(G53*100)-$AE$45))</f>
        <v/>
      </c>
      <c r="H54" s="86"/>
      <c r="I54" s="86"/>
      <c r="J54" s="86"/>
      <c r="K54" s="37"/>
      <c r="L54" s="86" t="str">
        <f>IF(L$53="","",(($AE$32*100)-(L53*100)-$AE$45))</f>
        <v/>
      </c>
      <c r="M54" s="86"/>
      <c r="N54" s="86"/>
      <c r="O54" s="86"/>
      <c r="P54" s="37"/>
      <c r="Q54" s="86" t="str">
        <f>IF(Q$53="","",(($AE$32*100)-(Q53*100)-$AE$45))</f>
        <v/>
      </c>
      <c r="R54" s="86"/>
      <c r="S54" s="86"/>
      <c r="T54" s="86"/>
      <c r="U54" s="37"/>
      <c r="V54" s="86" t="str">
        <f>IF(V$53="","",(($AE$32*100)-(V53*100)-$AE$45))</f>
        <v/>
      </c>
      <c r="W54" s="86"/>
      <c r="X54" s="86"/>
      <c r="Y54" s="86"/>
      <c r="Z54" s="37"/>
      <c r="AA54" s="86" t="str">
        <f>IF(AA$53="","",(($AE$32*100)-(AA53*100)-$AE$45))</f>
        <v/>
      </c>
      <c r="AB54" s="86"/>
      <c r="AC54" s="86"/>
      <c r="AD54" s="86"/>
      <c r="AE54" s="37"/>
      <c r="AF54" s="86" t="str">
        <f>IF(AF$53="","",(($AE$32*100)-(AF53*100)-$AE$45))</f>
        <v/>
      </c>
      <c r="AG54" s="86"/>
      <c r="AH54" s="86"/>
      <c r="AI54" s="87"/>
    </row>
    <row r="55" spans="1:35" s="12" customFormat="1" ht="17.25" customHeight="1">
      <c r="A55" s="55" t="s">
        <v>32</v>
      </c>
      <c r="B55" s="51"/>
      <c r="C55" s="51"/>
      <c r="D55" s="51"/>
      <c r="E55" s="51"/>
      <c r="F55" s="51"/>
      <c r="G55" s="86" t="str">
        <f>IF(G$54="","",(G54+$AE$45))</f>
        <v/>
      </c>
      <c r="H55" s="86"/>
      <c r="I55" s="86"/>
      <c r="J55" s="86"/>
      <c r="K55" s="37"/>
      <c r="L55" s="86" t="str">
        <f>IF(L$54="","",(L54+$AE$45))</f>
        <v/>
      </c>
      <c r="M55" s="86"/>
      <c r="N55" s="86"/>
      <c r="O55" s="86"/>
      <c r="P55" s="37"/>
      <c r="Q55" s="86" t="str">
        <f>IF(Q$54="","",(Q54+$AE$45))</f>
        <v/>
      </c>
      <c r="R55" s="86"/>
      <c r="S55" s="86"/>
      <c r="T55" s="86"/>
      <c r="U55" s="37"/>
      <c r="V55" s="86" t="str">
        <f>IF(V$54="","",(V54+$AE$45))</f>
        <v/>
      </c>
      <c r="W55" s="86"/>
      <c r="X55" s="86"/>
      <c r="Y55" s="86"/>
      <c r="Z55" s="37"/>
      <c r="AA55" s="86" t="str">
        <f>IF(AA$54="","",(AA54+$AE$45))</f>
        <v/>
      </c>
      <c r="AB55" s="86"/>
      <c r="AC55" s="86"/>
      <c r="AD55" s="86"/>
      <c r="AE55" s="37"/>
      <c r="AF55" s="86" t="str">
        <f>IF(AF$54="","",(AF54+$AE$45))</f>
        <v/>
      </c>
      <c r="AG55" s="86"/>
      <c r="AH55" s="86"/>
      <c r="AI55" s="87"/>
    </row>
    <row r="56" spans="1:35" s="12" customFormat="1" ht="17.25" customHeight="1">
      <c r="A56" s="55" t="s">
        <v>19</v>
      </c>
      <c r="B56" s="51"/>
      <c r="C56" s="51"/>
      <c r="D56" s="51"/>
      <c r="E56" s="51"/>
      <c r="F56" s="51"/>
      <c r="G56" s="79" t="str">
        <f>IF(G55="","",(G53-$AE$47-0.1)*100)</f>
        <v/>
      </c>
      <c r="H56" s="79"/>
      <c r="I56" s="79"/>
      <c r="J56" s="79"/>
      <c r="K56" s="37"/>
      <c r="L56" s="79" t="str">
        <f>IF(L55="","",(L53-$AE$47-0.1)*100)</f>
        <v/>
      </c>
      <c r="M56" s="79"/>
      <c r="N56" s="79"/>
      <c r="O56" s="79"/>
      <c r="P56" s="37"/>
      <c r="Q56" s="79" t="str">
        <f>IF(Q55="","",(Q53-$AE$47-0.1)*100)</f>
        <v/>
      </c>
      <c r="R56" s="79"/>
      <c r="S56" s="79"/>
      <c r="T56" s="79"/>
      <c r="U56" s="37"/>
      <c r="V56" s="79" t="str">
        <f>IF(V55="","",(V53-$AE$47-0.1)*100)</f>
        <v/>
      </c>
      <c r="W56" s="79"/>
      <c r="X56" s="79"/>
      <c r="Y56" s="79"/>
      <c r="Z56" s="37"/>
      <c r="AA56" s="79" t="str">
        <f>IF(AA55="","",(AA53-$AE$47-0.1)*100)</f>
        <v/>
      </c>
      <c r="AB56" s="79"/>
      <c r="AC56" s="79"/>
      <c r="AD56" s="79"/>
      <c r="AE56" s="37"/>
      <c r="AF56" s="79" t="str">
        <f>IF(AF55="","",(AF53-$AE$47-0.1)*100)</f>
        <v/>
      </c>
      <c r="AG56" s="79"/>
      <c r="AH56" s="79"/>
      <c r="AI56" s="79"/>
    </row>
    <row r="57" spans="1:35" s="12" customFormat="1" ht="1.5" customHeight="1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5"/>
    </row>
    <row r="58" spans="1:35" s="12" customFormat="1" ht="1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s="57" customFormat="1" ht="17.25" customHeight="1">
      <c r="A59" s="21" t="s">
        <v>17</v>
      </c>
      <c r="B59" s="22"/>
      <c r="C59" s="22"/>
      <c r="D59" s="22"/>
      <c r="E59" s="22"/>
      <c r="F59" s="98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0"/>
    </row>
    <row r="60" spans="1:35" s="57" customFormat="1" ht="17.25" customHeight="1">
      <c r="A60" s="21"/>
      <c r="B60" s="22"/>
      <c r="C60" s="22"/>
      <c r="D60" s="22"/>
      <c r="E60" s="22"/>
      <c r="F60" s="98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100"/>
    </row>
    <row r="61" spans="1:35" s="22" customFormat="1" ht="2.1" customHeight="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3"/>
    </row>
    <row r="62" spans="1:35" s="22" customFormat="1" ht="2.1" customHeight="1">
      <c r="A62" s="75"/>
      <c r="B62" s="76"/>
      <c r="C62" s="76"/>
      <c r="D62" s="76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3"/>
    </row>
    <row r="63" spans="1:35">
      <c r="A63" s="50" t="s">
        <v>57</v>
      </c>
    </row>
  </sheetData>
  <protectedRanges>
    <protectedRange sqref="F59:AI60" name="Bereich19"/>
    <protectedRange sqref="AA51:AD53" name="Bereich17"/>
    <protectedRange sqref="Q51:T51 Q52:T52 Q53:T53" name="Bereich15"/>
    <protectedRange sqref="G51:J51 G53:J53" name="Bereich13"/>
    <protectedRange sqref="AE37:AI43" name="Bereich11"/>
    <protectedRange sqref="F30:P30 Z30:AH30 U31:X31" name="Bereich9"/>
    <protectedRange sqref="G17:P17 X17:AI17" name="Bereich7"/>
    <protectedRange sqref="E14:P16" name="Bereich3"/>
    <protectedRange sqref="A11:P13" name="Bereich2"/>
    <protectedRange sqref="J10:P10" name="Bereich1"/>
    <protectedRange sqref="AD10:AI10" name="Bereich4"/>
    <protectedRange sqref="R11:AI13" name="Bereich5"/>
    <protectedRange sqref="V14:AI16" name="Bereich6"/>
    <protectedRange sqref="J21:K21 J23:K23 B25:H25 B27:H27 J27:P27 R23:W23 U25:W25 Z21 Z23 Z25 Z27" name="Bereich8"/>
    <protectedRange sqref="AE32:AI32 AE33:AI33" name="Bereich10"/>
    <protectedRange sqref="AE45:AI45" name="Bereich12"/>
    <protectedRange sqref="L51:O53" name="Bereich14"/>
    <protectedRange sqref="V51:Y53" name="Bereich16"/>
    <protectedRange sqref="AF51:AI53" name="Bereich18"/>
  </protectedRanges>
  <dataConsolidate/>
  <mergeCells count="104">
    <mergeCell ref="J23:K23"/>
    <mergeCell ref="R23:W23"/>
    <mergeCell ref="B25:H25"/>
    <mergeCell ref="U25:W25"/>
    <mergeCell ref="B27:H27"/>
    <mergeCell ref="J27:P27"/>
    <mergeCell ref="A17:F17"/>
    <mergeCell ref="G17:P17"/>
    <mergeCell ref="R17:W17"/>
    <mergeCell ref="X17:AI17"/>
    <mergeCell ref="B19:P19"/>
    <mergeCell ref="R19:W19"/>
    <mergeCell ref="X19:AH19"/>
    <mergeCell ref="J21:K21"/>
    <mergeCell ref="R21:Y21"/>
    <mergeCell ref="A14:D14"/>
    <mergeCell ref="E14:P14"/>
    <mergeCell ref="R14:U14"/>
    <mergeCell ref="V14:AI14"/>
    <mergeCell ref="A15:D15"/>
    <mergeCell ref="E15:P15"/>
    <mergeCell ref="R15:U15"/>
    <mergeCell ref="V15:AI15"/>
    <mergeCell ref="A16:D16"/>
    <mergeCell ref="E16:P16"/>
    <mergeCell ref="R16:U16"/>
    <mergeCell ref="V16:AI16"/>
    <mergeCell ref="J10:P10"/>
    <mergeCell ref="R10:Z10"/>
    <mergeCell ref="AA10:AC10"/>
    <mergeCell ref="AD10:AI10"/>
    <mergeCell ref="A11:P11"/>
    <mergeCell ref="R11:AI11"/>
    <mergeCell ref="A12:P12"/>
    <mergeCell ref="R12:AI12"/>
    <mergeCell ref="A13:P13"/>
    <mergeCell ref="R13:AI13"/>
    <mergeCell ref="F60:AI60"/>
    <mergeCell ref="Z30:AH30"/>
    <mergeCell ref="G50:J50"/>
    <mergeCell ref="AE38:AI38"/>
    <mergeCell ref="AE40:AI40"/>
    <mergeCell ref="AE41:AI41"/>
    <mergeCell ref="AE42:AI42"/>
    <mergeCell ref="V56:Y56"/>
    <mergeCell ref="Q53:T53"/>
    <mergeCell ref="Q50:T50"/>
    <mergeCell ref="Q51:T51"/>
    <mergeCell ref="Q54:T54"/>
    <mergeCell ref="Q55:T55"/>
    <mergeCell ref="L53:O53"/>
    <mergeCell ref="L51:O51"/>
    <mergeCell ref="AE33:AI33"/>
    <mergeCell ref="AE34:AI34"/>
    <mergeCell ref="AE39:AI39"/>
    <mergeCell ref="AE37:AI37"/>
    <mergeCell ref="R6:AI9"/>
    <mergeCell ref="A6:Q9"/>
    <mergeCell ref="G56:J56"/>
    <mergeCell ref="S45:V45"/>
    <mergeCell ref="F30:P30"/>
    <mergeCell ref="G53:J53"/>
    <mergeCell ref="G51:J51"/>
    <mergeCell ref="G54:J54"/>
    <mergeCell ref="G55:J55"/>
    <mergeCell ref="AA54:AD54"/>
    <mergeCell ref="AA55:AD55"/>
    <mergeCell ref="L50:O50"/>
    <mergeCell ref="L55:O55"/>
    <mergeCell ref="AE45:AI45"/>
    <mergeCell ref="AE43:AI43"/>
    <mergeCell ref="G52:J52"/>
    <mergeCell ref="L52:O52"/>
    <mergeCell ref="Q52:T52"/>
    <mergeCell ref="V52:Y52"/>
    <mergeCell ref="AA52:AD52"/>
    <mergeCell ref="AF52:AI52"/>
    <mergeCell ref="AE44:AI44"/>
    <mergeCell ref="U31:X31"/>
    <mergeCell ref="AE32:AI32"/>
    <mergeCell ref="A62:D62"/>
    <mergeCell ref="S42:V42"/>
    <mergeCell ref="AA56:AD56"/>
    <mergeCell ref="AF53:AI53"/>
    <mergeCell ref="AF50:AI50"/>
    <mergeCell ref="AF51:AI51"/>
    <mergeCell ref="AF54:AI54"/>
    <mergeCell ref="AF55:AI55"/>
    <mergeCell ref="AF56:AI56"/>
    <mergeCell ref="AA53:AD53"/>
    <mergeCell ref="AA50:AD50"/>
    <mergeCell ref="AA51:AD51"/>
    <mergeCell ref="Q56:T56"/>
    <mergeCell ref="L56:O56"/>
    <mergeCell ref="V53:Y53"/>
    <mergeCell ref="V50:Y50"/>
    <mergeCell ref="V51:Y51"/>
    <mergeCell ref="V54:Y54"/>
    <mergeCell ref="V55:Y55"/>
    <mergeCell ref="L54:O54"/>
    <mergeCell ref="Z47:AD48"/>
    <mergeCell ref="AE47:AI48"/>
    <mergeCell ref="AE46:AH46"/>
    <mergeCell ref="F59:AI59"/>
  </mergeCells>
  <phoneticPr fontId="2" type="noConversion"/>
  <dataValidations disablePrompts="1" count="9">
    <dataValidation type="list" allowBlank="1" showInputMessage="1" showErrorMessage="1" sqref="Q51:T51 L51:O51 G51:J51 AF51:AI51 AA51:AD51 V51:Y51" xr:uid="{00000000-0002-0000-0000-000000000000}">
      <formula1>$T$2:$Z$2</formula1>
    </dataValidation>
    <dataValidation type="list" allowBlank="1" showInputMessage="1" showErrorMessage="1" sqref="Z30:AH30" xr:uid="{D173BF43-DE39-4031-9FF6-AA78690EE6D7}">
      <formula1>$T$1:$AE$1</formula1>
    </dataValidation>
    <dataValidation type="list" showInputMessage="1" showErrorMessage="1" sqref="B25:H25" xr:uid="{D0A78AFE-3D1F-41D3-B9AB-1440BECA1668}">
      <formula1>",ohne Kran,mit Kran"</formula1>
    </dataValidation>
    <dataValidation type="list" allowBlank="1" showInputMessage="1" showErrorMessage="1" sqref="B27:H27" xr:uid="{3C29AEFF-6250-456A-8881-677C5C631E46}">
      <formula1>"mit Anhänger,ohne Anhänger/Solo,4/5-Achser,Sattelschlepper"</formula1>
    </dataValidation>
    <dataValidation type="list" allowBlank="1" showInputMessage="1" showErrorMessage="1" sqref="J21" xr:uid="{7D267E86-06CF-4D75-B4F3-4B3C65992842}">
      <formula1>"ja,nein"</formula1>
    </dataValidation>
    <dataValidation type="list" allowBlank="1" showInputMessage="1" showErrorMessage="1" sqref="J23" xr:uid="{D98BE6C9-D523-434D-8070-903EA0E35483}">
      <formula1>",,,X"</formula1>
    </dataValidation>
    <dataValidation type="list" allowBlank="1" showInputMessage="1" showErrorMessage="1" sqref="R23 X23:Y23" xr:uid="{F44E3C62-92AD-4A88-B313-4304B85E3010}">
      <formula1>"gelegentlich,13.00 - 15.00 Uhr, bis 12.00 Uhr, 07.00 - 9.00 Uhr,Fixzeit Toleranz 30 Min."</formula1>
    </dataValidation>
    <dataValidation type="list" allowBlank="1" showInputMessage="1" showErrorMessage="1" sqref="Z21 Z23 Z25 Z27" xr:uid="{D2764232-3604-4976-8180-A0E23A94611A}">
      <formula1>"X"</formula1>
    </dataValidation>
    <dataValidation showInputMessage="1" showErrorMessage="1" sqref="J27:P27" xr:uid="{546BA9E8-31B5-41CB-9019-4C08D2D124F0}"/>
  </dataValidations>
  <pageMargins left="0.59055118110236227" right="0.31496062992125984" top="0.27559055118110237" bottom="0.19685039370078741" header="0" footer="0"/>
  <pageSetup paperSize="9" orientation="portrait" r:id="rId1"/>
  <headerFooter scaleWithDoc="0">
    <oddHeader>&amp;LCREABETON AG
Bohler 5 · 6221 Rickenbach LU
0848 400 401 · info@creabeton.ch 
creabeton.ch</oddHead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6" r:id="rId4">
          <objectPr defaultSize="0" autoPict="0" r:id="rId5">
            <anchor moveWithCells="1">
              <from>
                <xdr:col>0</xdr:col>
                <xdr:colOff>0</xdr:colOff>
                <xdr:row>30</xdr:row>
                <xdr:rowOff>85725</xdr:rowOff>
              </from>
              <to>
                <xdr:col>11</xdr:col>
                <xdr:colOff>180975</xdr:colOff>
                <xdr:row>48</xdr:row>
                <xdr:rowOff>0</xdr:rowOff>
              </to>
            </anchor>
          </objectPr>
        </oleObject>
      </mc:Choice>
      <mc:Fallback>
        <oleObject progId="AutoSketch.Drawing.9" shapeId="1046" r:id="rId4"/>
      </mc:Fallback>
    </mc:AlternateContent>
    <mc:AlternateContent xmlns:mc="http://schemas.openxmlformats.org/markup-compatibility/2006">
      <mc:Choice Requires="x14">
        <oleObject progId="AutoSketch.Drawing.9" shapeId="1047" r:id="rId6">
          <objectPr defaultSize="0" autoPict="0" r:id="rId7">
            <anchor moveWithCells="1">
              <from>
                <xdr:col>11</xdr:col>
                <xdr:colOff>114300</xdr:colOff>
                <xdr:row>33</xdr:row>
                <xdr:rowOff>9525</xdr:rowOff>
              </from>
              <to>
                <xdr:col>25</xdr:col>
                <xdr:colOff>28575</xdr:colOff>
                <xdr:row>47</xdr:row>
                <xdr:rowOff>38100</xdr:rowOff>
              </to>
            </anchor>
          </objectPr>
        </oleObject>
      </mc:Choice>
      <mc:Fallback>
        <oleObject progId="AutoSketch.Drawing.9" shapeId="104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2024-11-28T09:15:44Z</cp:lastPrinted>
  <dcterms:created xsi:type="dcterms:W3CDTF">2008-09-29T09:08:30Z</dcterms:created>
  <dcterms:modified xsi:type="dcterms:W3CDTF">2024-11-28T09:15:49Z</dcterms:modified>
</cp:coreProperties>
</file>